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1 porów\"/>
    </mc:Choice>
  </mc:AlternateContent>
  <xr:revisionPtr revIDLastSave="0" documentId="13_ncr:1_{98FE3CD2-2882-4FEA-860D-00F7C487A0E8}" xr6:coauthVersionLast="47" xr6:coauthVersionMax="47" xr10:uidLastSave="{00000000-0000-0000-0000-000000000000}"/>
  <bookViews>
    <workbookView xWindow="-28920" yWindow="-120" windowWidth="29040" windowHeight="15720" tabRatio="803" xr2:uid="{6B83D8BD-2351-44B4-B7F9-4A5D284ECD44}"/>
  </bookViews>
  <sheets>
    <sheet name="Sprawozdania wzór 1 porówn" sheetId="67" r:id="rId1"/>
    <sheet name="Prognoza wzór 1 porówn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wzór 1 porówn'!$A$1:$K$84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0" i="67" l="1"/>
  <c r="F227" i="67"/>
  <c r="F150" i="67"/>
  <c r="F61" i="67"/>
  <c r="D30" i="68"/>
  <c r="D29" i="68"/>
  <c r="D22" i="68"/>
  <c r="D23" i="68"/>
  <c r="K30" i="68"/>
  <c r="K29" i="68" s="1"/>
  <c r="J30" i="68"/>
  <c r="I30" i="68"/>
  <c r="H30" i="68"/>
  <c r="G30" i="68"/>
  <c r="F30" i="68"/>
  <c r="F29" i="68" s="1"/>
  <c r="E30" i="68"/>
  <c r="E29" i="68" s="1"/>
  <c r="J29" i="68"/>
  <c r="I29" i="68"/>
  <c r="H29" i="68"/>
  <c r="G29" i="68"/>
  <c r="K23" i="68"/>
  <c r="K22" i="68" s="1"/>
  <c r="J23" i="68"/>
  <c r="J22" i="68" s="1"/>
  <c r="I23" i="68"/>
  <c r="I22" i="68" s="1"/>
  <c r="H23" i="68"/>
  <c r="H22" i="68" s="1"/>
  <c r="G23" i="68"/>
  <c r="G22" i="68" s="1"/>
  <c r="F23" i="68"/>
  <c r="F22" i="68" s="1"/>
  <c r="E23" i="68"/>
  <c r="E22" i="68" s="1"/>
  <c r="E42" i="68"/>
  <c r="F42" i="68"/>
  <c r="G42" i="68"/>
  <c r="H42" i="68"/>
  <c r="I42" i="68"/>
  <c r="J42" i="68"/>
  <c r="K42" i="68"/>
  <c r="D42" i="68"/>
  <c r="E36" i="68"/>
  <c r="F36" i="68"/>
  <c r="G36" i="68"/>
  <c r="H36" i="68"/>
  <c r="I36" i="68"/>
  <c r="J36" i="68"/>
  <c r="K36" i="68"/>
  <c r="D36" i="68"/>
  <c r="E12" i="68"/>
  <c r="F12" i="68"/>
  <c r="G12" i="68"/>
  <c r="H12" i="68"/>
  <c r="I12" i="68"/>
  <c r="J12" i="68"/>
  <c r="K12" i="68"/>
  <c r="E9" i="68"/>
  <c r="F9" i="68"/>
  <c r="G9" i="68"/>
  <c r="H9" i="68"/>
  <c r="I9" i="68"/>
  <c r="J9" i="68"/>
  <c r="K9" i="68"/>
  <c r="D12" i="68"/>
  <c r="D9" i="68"/>
  <c r="D21" i="68" s="1"/>
  <c r="L20" i="68"/>
  <c r="K52" i="68"/>
  <c r="K64" i="68" s="1"/>
  <c r="J52" i="68"/>
  <c r="J64" i="68" s="1"/>
  <c r="I52" i="68"/>
  <c r="I57" i="68" s="1"/>
  <c r="H52" i="68"/>
  <c r="H57" i="68" s="1"/>
  <c r="G52" i="68"/>
  <c r="G57" i="68" s="1"/>
  <c r="F52" i="68"/>
  <c r="F57" i="68" s="1"/>
  <c r="E52" i="68"/>
  <c r="E64" i="68" s="1"/>
  <c r="D52" i="68"/>
  <c r="D64" i="68" s="1"/>
  <c r="K7" i="68"/>
  <c r="J7" i="68"/>
  <c r="I7" i="68"/>
  <c r="H7" i="68"/>
  <c r="G7" i="68"/>
  <c r="F7" i="68"/>
  <c r="E7" i="68"/>
  <c r="D7" i="68"/>
  <c r="F192" i="67"/>
  <c r="F175" i="67"/>
  <c r="H21" i="68" l="1"/>
  <c r="H35" i="68" s="1"/>
  <c r="H47" i="68" s="1"/>
  <c r="H50" i="68" s="1"/>
  <c r="G21" i="68"/>
  <c r="G35" i="68" s="1"/>
  <c r="G47" i="68" s="1"/>
  <c r="G50" i="68" s="1"/>
  <c r="F21" i="68"/>
  <c r="J21" i="68"/>
  <c r="I21" i="68"/>
  <c r="J35" i="68"/>
  <c r="J47" i="68" s="1"/>
  <c r="J50" i="68" s="1"/>
  <c r="I35" i="68"/>
  <c r="I47" i="68" s="1"/>
  <c r="I50" i="68" s="1"/>
  <c r="F35" i="68"/>
  <c r="F47" i="68" s="1"/>
  <c r="F50" i="68" s="1"/>
  <c r="K21" i="68"/>
  <c r="K35" i="68" s="1"/>
  <c r="K47" i="68" s="1"/>
  <c r="K50" i="68" s="1"/>
  <c r="E21" i="68"/>
  <c r="E35" i="68" s="1"/>
  <c r="E47" i="68" s="1"/>
  <c r="E50" i="68" s="1"/>
  <c r="D35" i="68"/>
  <c r="D47" i="68" s="1"/>
  <c r="D50" i="68" s="1"/>
  <c r="F64" i="68"/>
  <c r="G64" i="68"/>
  <c r="D57" i="68"/>
  <c r="E57" i="68"/>
  <c r="H64" i="68"/>
  <c r="I64" i="68"/>
  <c r="E231" i="67"/>
  <c r="D231" i="67"/>
  <c r="E227" i="67"/>
  <c r="D227" i="67"/>
  <c r="F68" i="67"/>
  <c r="D212" i="67"/>
  <c r="D246" i="67"/>
  <c r="D253" i="67"/>
  <c r="F254" i="67"/>
  <c r="F247" i="67"/>
  <c r="F221" i="67"/>
  <c r="F213" i="67"/>
  <c r="F204" i="67"/>
  <c r="F203" i="67"/>
  <c r="F28" i="67"/>
  <c r="D252" i="67"/>
  <c r="D245" i="67"/>
  <c r="D230" i="67"/>
  <c r="D226" i="67"/>
  <c r="D220" i="67"/>
  <c r="D211" i="67"/>
  <c r="D60" i="67"/>
  <c r="E212" i="67"/>
  <c r="D14" i="67"/>
  <c r="D162" i="67"/>
  <c r="E162" i="67"/>
  <c r="E103" i="67"/>
  <c r="D103" i="67"/>
  <c r="E61" i="67"/>
  <c r="D61" i="67"/>
  <c r="E48" i="67"/>
  <c r="D48" i="67"/>
  <c r="E36" i="67"/>
  <c r="D36" i="67"/>
  <c r="E31" i="67"/>
  <c r="D31" i="67"/>
  <c r="E26" i="67"/>
  <c r="D26" i="67"/>
  <c r="E14" i="67"/>
  <c r="E8" i="67"/>
  <c r="D8" i="67"/>
  <c r="F232" i="67" s="1"/>
  <c r="F145" i="67" l="1"/>
  <c r="D25" i="67"/>
  <c r="D35" i="67" s="1"/>
  <c r="D55" i="67" s="1"/>
  <c r="D58" i="67" s="1"/>
  <c r="E148" i="67"/>
  <c r="E150" i="67" s="1"/>
  <c r="D148" i="67"/>
  <c r="E25" i="67"/>
  <c r="E35" i="67" s="1"/>
  <c r="E55" i="67" s="1"/>
  <c r="E58" i="67" s="1"/>
  <c r="D209" i="67" l="1"/>
  <c r="E209" i="67"/>
  <c r="E253" i="67"/>
  <c r="E246" i="67" l="1"/>
  <c r="E7" i="67" l="1"/>
  <c r="E220" i="67" l="1"/>
  <c r="E226" i="67"/>
  <c r="E211" i="67"/>
  <c r="E252" i="67"/>
  <c r="E60" i="67"/>
  <c r="E245" i="67"/>
  <c r="E230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<sst xmlns="http://schemas.openxmlformats.org/spreadsheetml/2006/main" count="6836" uniqueCount="662">
  <si>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</si>
  <si>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</si>
  <si>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</si>
  <si>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</si>
  <si>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</si>
  <si>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</si>
  <si>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</si>
  <si>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</si>
  <si>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</si>
  <si>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</si>
  <si>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</si>
  <si>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</si>
  <si>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</si>
  <si>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</si>
  <si>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</si>
  <si>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</si>
  <si>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</si>
  <si>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</si>
  <si>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</si>
  <si>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</si>
  <si>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</si>
  <si>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</si>
  <si>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</si>
  <si>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</si>
  <si>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</si>
  <si>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</si>
  <si>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</si>
  <si>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</si>
  <si>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</si>
  <si>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</si>
  <si>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</si>
  <si>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</si>
  <si>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</si>
  <si>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</si>
  <si>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</si>
  <si>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</si>
  <si>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</si>
  <si>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</si>
  <si>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</si>
  <si>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</si>
  <si>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</si>
  <si>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</si>
  <si>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</si>
  <si>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</si>
  <si>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</si>
  <si>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</si>
  <si>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</si>
  <si>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</si>
  <si>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</si>
  <si>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</si>
  <si>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</si>
  <si>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</si>
  <si>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</si>
  <si>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</si>
  <si>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</si>
  <si>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</si>
  <si>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</si>
  <si>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</si>
  <si>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</si>
  <si>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</si>
  <si>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</si>
  <si>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</si>
  <si>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</si>
  <si>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</si>
  <si>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</si>
  <si>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</si>
  <si>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</si>
  <si>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</si>
  <si>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</si>
  <si>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</si>
  <si>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</si>
  <si>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</si>
  <si>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</si>
  <si>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</si>
  <si>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</si>
  <si>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</si>
  <si>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</si>
  <si>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</si>
  <si>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</si>
  <si>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</si>
  <si>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</si>
  <si>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</si>
  <si>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</si>
  <si>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</si>
  <si>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</si>
  <si>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</si>
  <si>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</si>
  <si>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</si>
  <si>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</si>
  <si>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</si>
  <si>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</si>
  <si>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</si>
  <si>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</si>
  <si>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</si>
  <si>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</si>
  <si>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</si>
  <si>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</si>
  <si>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</si>
  <si>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</si>
  <si>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</si>
  <si>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</si>
  <si>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</si>
  <si>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</si>
  <si>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</si>
  <si>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</si>
  <si>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</si>
  <si>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</si>
  <si>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</si>
  <si>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</si>
  <si>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</si>
  <si>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</si>
  <si>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</si>
  <si>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</si>
  <si>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</si>
  <si>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</si>
  <si>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</si>
  <si>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</si>
  <si>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</si>
  <si>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</si>
  <si>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</si>
  <si>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</si>
  <si>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</si>
  <si>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</si>
  <si>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</si>
  <si>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</si>
  <si>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</si>
  <si>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</si>
  <si>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</si>
  <si>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</si>
  <si>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</si>
  <si>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</si>
  <si>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</si>
  <si>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</si>
  <si>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</si>
  <si>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</si>
  <si>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</si>
  <si>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</si>
  <si>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</si>
  <si>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</si>
  <si>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</si>
  <si>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</si>
  <si>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</si>
  <si>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</si>
  <si>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</si>
  <si>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</si>
  <si>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</si>
  <si>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</si>
  <si>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</si>
  <si>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</si>
  <si>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</si>
  <si>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</si>
  <si>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</si>
  <si>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</si>
  <si>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</si>
  <si>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</si>
  <si>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</si>
  <si>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</si>
  <si>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</si>
  <si>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</si>
  <si>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</si>
  <si>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</si>
  <si>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</si>
  <si>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</si>
  <si>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</si>
  <si>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</si>
  <si>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</si>
  <si>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</si>
  <si>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</si>
  <si>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</si>
  <si>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</si>
  <si>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</si>
  <si>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</si>
  <si>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</si>
  <si>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</si>
  <si>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</si>
  <si>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</si>
  <si>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</si>
  <si>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</si>
  <si>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</si>
  <si>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</si>
  <si>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</si>
  <si>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</si>
  <si>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</si>
  <si>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</si>
  <si>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</si>
  <si>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</si>
  <si>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</si>
  <si>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</si>
  <si>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</si>
  <si>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</si>
  <si>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</si>
  <si>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</si>
  <si>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</si>
  <si>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</si>
  <si>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</si>
  <si>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</si>
  <si>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</si>
  <si>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</si>
  <si>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</si>
  <si>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</si>
  <si>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</si>
  <si>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</si>
  <si>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</si>
  <si>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</si>
  <si>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</si>
  <si>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</si>
  <si>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</si>
  <si>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</si>
  <si>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</si>
  <si>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</si>
  <si>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</si>
  <si>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</si>
  <si>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</si>
  <si>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</si>
  <si>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</si>
  <si>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</si>
  <si>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</si>
  <si>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</si>
  <si>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</si>
  <si>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</si>
  <si>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</si>
  <si>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</si>
  <si>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</si>
  <si>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</si>
  <si>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</si>
  <si>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</si>
  <si>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</si>
  <si>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</si>
  <si>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</si>
  <si>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</si>
  <si>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</si>
  <si>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</si>
  <si>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</si>
  <si>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</si>
  <si>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</si>
  <si>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</si>
  <si>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</si>
  <si>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</si>
  <si>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</si>
  <si>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</si>
  <si>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</si>
  <si>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</si>
  <si>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</si>
  <si>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</si>
  <si>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</si>
  <si>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</si>
  <si>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</si>
  <si>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</si>
  <si>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</si>
  <si>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</si>
  <si>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</si>
  <si>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</si>
  <si>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</si>
  <si>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</si>
  <si>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</si>
  <si>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</si>
  <si>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</si>
  <si>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</si>
  <si>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</si>
  <si>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</si>
  <si>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</si>
  <si>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</si>
  <si>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</si>
  <si>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</si>
  <si>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</si>
  <si>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</si>
  <si>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</si>
  <si>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</si>
  <si>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</si>
  <si>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</si>
  <si>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</si>
  <si>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</si>
  <si>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</si>
  <si>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</si>
  <si>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</si>
  <si>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</si>
  <si>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</si>
  <si>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</si>
  <si>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</si>
  <si>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</si>
  <si>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</si>
  <si>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</si>
  <si>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</si>
  <si>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</si>
  <si>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</si>
  <si>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</si>
  <si>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</si>
  <si>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</si>
  <si>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</si>
  <si>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</si>
  <si>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</si>
  <si>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</si>
  <si>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</si>
  <si>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</si>
  <si>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</si>
  <si>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</si>
  <si>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</si>
  <si>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</si>
  <si>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</si>
  <si>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</si>
  <si>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</si>
  <si>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</si>
  <si>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</si>
  <si>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</si>
  <si>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</si>
  <si>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</si>
  <si>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</si>
  <si>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</si>
  <si>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</si>
  <si>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</si>
  <si>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</si>
  <si>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</si>
  <si>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</si>
  <si>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</si>
  <si>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</si>
  <si>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</si>
  <si>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</si>
  <si>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</si>
  <si>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</si>
  <si>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</si>
  <si>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</si>
  <si>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</si>
  <si>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</si>
  <si>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</si>
  <si>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</si>
  <si>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</si>
  <si>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</si>
  <si>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</si>
  <si>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</si>
  <si>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</si>
  <si>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</si>
  <si>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</si>
  <si>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</si>
  <si>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</si>
  <si>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</si>
  <si>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</si>
  <si>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</si>
  <si>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</si>
  <si>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</si>
  <si>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</si>
  <si>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</si>
  <si>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</si>
  <si>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</si>
  <si>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</si>
  <si>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</si>
  <si>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</si>
  <si>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</si>
  <si>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</si>
  <si>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</si>
  <si>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</si>
  <si>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</si>
  <si>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</si>
  <si>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</si>
  <si>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</si>
  <si>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</si>
  <si>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</si>
  <si>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</si>
  <si>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</si>
  <si>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</si>
  <si>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</si>
  <si>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</si>
  <si>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</si>
  <si>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</si>
  <si>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</si>
  <si>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</si>
  <si>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</si>
  <si>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</si>
  <si>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</si>
  <si>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</si>
  <si>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</si>
  <si>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</si>
  <si>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</si>
  <si>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</si>
  <si>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</si>
  <si>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</si>
  <si>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</si>
  <si>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</si>
  <si>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</si>
  <si>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</si>
  <si>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</si>
  <si>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</si>
  <si>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</si>
  <si>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</si>
  <si>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</si>
  <si>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</si>
  <si>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</si>
  <si>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</si>
  <si>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</si>
  <si>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</si>
  <si>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</si>
  <si>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</si>
  <si>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</si>
  <si>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</si>
  <si>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</si>
  <si>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</si>
  <si>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</si>
  <si>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</si>
  <si>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</si>
  <si>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</si>
  <si>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</si>
  <si>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</si>
  <si>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</si>
  <si>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</si>
  <si>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</si>
  <si>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</si>
  <si>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</si>
  <si>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</si>
  <si>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</si>
  <si>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</si>
  <si>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</si>
  <si>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</si>
  <si>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</si>
  <si>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</si>
  <si>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</si>
  <si>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</si>
  <si>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</si>
  <si>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</si>
  <si>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</si>
  <si>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</si>
  <si>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</si>
  <si>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</si>
  <si>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</si>
  <si>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</si>
  <si>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</si>
  <si>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</si>
  <si>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</si>
  <si>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</si>
  <si>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</si>
  <si>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Zysk (strata) brutto (F + G - H)</t>
  </si>
  <si>
    <t>L. Zysk (strata) netto (I - J - K)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</si>
  <si>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</si>
  <si>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</si>
  <si>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</si>
  <si>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</si>
  <si>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</si>
  <si>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</si>
  <si>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</si>
  <si>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czynsze i najmy zapłacone z góry</t>
  </si>
  <si>
    <t>abonamenty, subskrybcje, prenumeraty, licencje</t>
  </si>
  <si>
    <t>ubezpieczenia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</si>
  <si>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</si>
  <si>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</si>
  <si>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</si>
  <si>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</si>
  <si>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</si>
  <si>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</si>
  <si>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</si>
  <si>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</si>
  <si>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G. Przychody finnsowe</t>
  </si>
  <si>
    <t xml:space="preserve">J. Podatek dochodowy </t>
  </si>
  <si>
    <t>refundacje PFRON z tytułu zatrudniania niepełnosprawnych</t>
  </si>
  <si>
    <t>dotacje na prowadzenie działalności statutowej</t>
  </si>
  <si>
    <t>K. Pozostałe obowiązkowe zmniejszenia zysku (zwiększenie straty)</t>
  </si>
  <si>
    <t>dotacje na rozwój działalności gospodarczej (OWES itp.)</t>
  </si>
  <si>
    <t>fundusz socjalny</t>
  </si>
  <si>
    <t>fundusz reintegracyjny</t>
  </si>
  <si>
    <t>fundusz szkoleniowy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</si>
  <si>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 xml:space="preserve">wg wzoru nr 1 do UoR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</si>
  <si>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Należy wypełnić białe pola w tabeli.</t>
  </si>
  <si>
    <t>Uwagi:</t>
  </si>
  <si>
    <t xml:space="preserve">Kwota amortyzacji rocznej </t>
  </si>
  <si>
    <t>TABELA NR 1 cz. I. Informacje o dotacjach</t>
  </si>
  <si>
    <t>TABELA NR 5. Informacje o funduszach specjalnych</t>
  </si>
  <si>
    <t>TABELA NR 6. Dodatkowe informacje o rozliczeniach międzyokresowych biernych</t>
  </si>
  <si>
    <t>TABELA NR 2. Amortyzacja</t>
  </si>
  <si>
    <t>przychody zatrzymane na pokrycie amortyzacji</t>
  </si>
  <si>
    <t>dotacje przeznaczone na kolejne okresy rozliczeniowe</t>
  </si>
  <si>
    <t>- od jednostek powiązanych</t>
  </si>
  <si>
    <t xml:space="preserve">II. Zmiana stanu produktów </t>
  </si>
  <si>
    <t>III. Koszt wytworzenia produktów na własne potrzeby jednostki</t>
  </si>
  <si>
    <t>IV. Przychody netto ze sprzedaży towarów</t>
  </si>
  <si>
    <t>I. Amortyzacja</t>
  </si>
  <si>
    <t>II. Zużycie materiałów i energii</t>
  </si>
  <si>
    <t>III. Usługi obce</t>
  </si>
  <si>
    <t>IV. Podatki i opłaty w tym:</t>
  </si>
  <si>
    <t>- podatek akcyzowy</t>
  </si>
  <si>
    <t>V. Wynagrodzenia</t>
  </si>
  <si>
    <t>VI. Ubezpieczenia społeczne i inne świadczenia</t>
  </si>
  <si>
    <t>- emerytalne</t>
  </si>
  <si>
    <t>VII. Pozostałe koszty rodzajowe</t>
  </si>
  <si>
    <t>VIII. Wartość sprzedanych towarów i materiałów</t>
  </si>
  <si>
    <t>I. Zysk ze zbycia niefinansowych aktywów trwałych</t>
  </si>
  <si>
    <t>III. Aktualizacja wartości aktywów niefinansowych</t>
  </si>
  <si>
    <t>a. od jednostek powiązanych, w tym</t>
  </si>
  <si>
    <t>b. od jednostek pozostałych, w tym</t>
  </si>
  <si>
    <t>II. Odsetki w tym</t>
  </si>
  <si>
    <t>III. Zysk ze zbycia inwestycji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</si>
  <si>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</si>
  <si>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</si>
  <si>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</si>
  <si>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</si>
  <si>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</si>
  <si>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</si>
  <si>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</si>
  <si>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</si>
  <si>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</si>
  <si>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</si>
  <si>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</si>
  <si>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</si>
  <si>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</si>
  <si>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</si>
  <si>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</si>
  <si>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</si>
  <si>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</si>
  <si>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</si>
  <si>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</si>
  <si>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</si>
  <si>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</si>
  <si>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</si>
  <si>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</si>
  <si>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</si>
  <si>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</si>
  <si>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</si>
  <si>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>i. udziały lub akcje</t>
  </si>
  <si>
    <t>ii. inne papiery wartościowe</t>
  </si>
  <si>
    <t>iii. udzielone pożyczki</t>
  </si>
  <si>
    <t>iv. inne długoterminowe aktywa finansowe</t>
  </si>
  <si>
    <t>c. W pozostałych jednostkach</t>
  </si>
  <si>
    <t>4. Inne inwestycje długoterminowe</t>
  </si>
  <si>
    <t>1. Aktywa z tytułu odroczonego podatku dochodow.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</si>
  <si>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</si>
  <si>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</si>
  <si>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</si>
  <si>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</si>
  <si>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</si>
  <si>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</si>
  <si>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</si>
  <si>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</si>
  <si>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</si>
  <si>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</si>
  <si>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</si>
  <si>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</si>
  <si>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</si>
  <si>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</si>
  <si>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</si>
  <si>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</si>
  <si>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</si>
  <si>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</si>
  <si>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</si>
  <si>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>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</si>
  <si>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</si>
  <si>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</si>
  <si>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</si>
  <si>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</si>
  <si>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c. Środki pieniężne i inne aktywa pieniężne</t>
  </si>
  <si>
    <t>i. Środki pieniężne w kasie i na rachunkach</t>
  </si>
  <si>
    <t>ii. Inne środki pieniężne</t>
  </si>
  <si>
    <t>iii. Inne aktywa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</si>
  <si>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</si>
  <si>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</si>
  <si>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</si>
  <si>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</si>
  <si>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</si>
  <si>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</si>
  <si>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</si>
  <si>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</si>
  <si>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</si>
  <si>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</si>
  <si>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</si>
  <si>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</si>
  <si>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</si>
  <si>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</si>
  <si>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1. Rezerwa z tytułu odroczonego podatku doch.</t>
  </si>
  <si>
    <t>2. Rezerwa na świadczenia emerytalne i podobne</t>
  </si>
  <si>
    <t>a. Długoterminowa</t>
  </si>
  <si>
    <t>b. Krótkoterminowa</t>
  </si>
  <si>
    <t>3. Pozostałe rezerwy</t>
  </si>
  <si>
    <t>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</si>
  <si>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</si>
  <si>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</si>
  <si>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</si>
  <si>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</si>
  <si>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</si>
  <si>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</si>
  <si>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</si>
  <si>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</si>
  <si>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</si>
  <si>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</si>
  <si>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>2. Zobowiązania wobec pozostałych jedn., w których jedn. posiada zaangażowanie w kapitale</t>
  </si>
  <si>
    <t>d. Z tytułu dostaw i usług o okresach wymagalności</t>
  </si>
  <si>
    <t>e. Zaliczki otrzymane na dostawy</t>
  </si>
  <si>
    <t>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</si>
  <si>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</si>
  <si>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</si>
  <si>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</si>
  <si>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</si>
  <si>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</si>
  <si>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</si>
  <si>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</si>
  <si>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</si>
  <si>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TABELA NR 3. Dodatkowe informacje o krótkoterminowych rozliczeniach międzyokresowych</t>
  </si>
  <si>
    <t>Krótkoterminowe rozliczenia międzyokresowe</t>
  </si>
  <si>
    <t>przeznaczenie finansowania</t>
  </si>
  <si>
    <t>data udzielenia</t>
  </si>
  <si>
    <t>opóźnienie &gt;30 dni</t>
  </si>
  <si>
    <t>zakup samochodu</t>
  </si>
  <si>
    <t>nie</t>
  </si>
  <si>
    <t>remont obiektu hotelowego</t>
  </si>
  <si>
    <t>pożyczka płynościowa</t>
  </si>
  <si>
    <t>tak</t>
  </si>
  <si>
    <t>TABELA NR 1 cz. II. Koszty sfinansowane z dotacji</t>
  </si>
  <si>
    <t>Środki trwałe</t>
  </si>
  <si>
    <t>(daty w formacie rrrr / mm / dd)</t>
  </si>
  <si>
    <t>koszty dotacji na rozwój dz. gospodarczej (OWES itp.)</t>
  </si>
  <si>
    <t>koszty dotacji na prowadzenie dz. statutowej</t>
  </si>
  <si>
    <t>- w których jednostka posiada zaanga. w kapitale</t>
  </si>
  <si>
    <t>b. W pozostałych jednostek, w których jednostka posiada zaangażowanie w kapitale</t>
  </si>
  <si>
    <t>2. Należności od pozostałych jednostkach, w których jednostka posiada zaangażowanie w kapitale</t>
  </si>
  <si>
    <t>Dotacje</t>
  </si>
  <si>
    <t>Fundusze specjalne</t>
  </si>
  <si>
    <t>TABELA NR 4. Kredyty, pożyczki, leasingi - informacje szczegółowe (tabela zawiera przykłady przeznaczenia finansowania)</t>
  </si>
  <si>
    <t>Pieczęć organizacji</t>
  </si>
  <si>
    <t xml:space="preserve">Data sporządzenia dokumentu: </t>
  </si>
  <si>
    <t>Podpisy czytelnie:</t>
  </si>
  <si>
    <t>WNIOSEK O POŻYCZKĘ DLA EKONOMII SPOŁECZNEJ      -      PROGNOZA FINANSOWA</t>
  </si>
  <si>
    <t xml:space="preserve">Bieżący kwartał to: (wybierz z listy)  </t>
  </si>
  <si>
    <t>drugi kwartał 2025</t>
  </si>
  <si>
    <t>UWAGI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</si>
  <si>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</si>
  <si>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</si>
  <si>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</si>
  <si>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</si>
  <si>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</si>
  <si>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</si>
  <si>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</si>
  <si>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</si>
  <si>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</si>
  <si>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II. Przychody netto ze sprzedaży towarów</t>
  </si>
  <si>
    <t>czwarty kwartał 2025</t>
  </si>
  <si>
    <t>I. Koszty dotacji</t>
  </si>
  <si>
    <t>II. Inne przychody koszty operacyjne</t>
  </si>
  <si>
    <t>ŚRODKI TRWAŁE I AMORTYZACJA</t>
  </si>
  <si>
    <t>a. kwoty amortyzacji już posiadanych aktywów</t>
  </si>
  <si>
    <t>c. kwoty amortyzacji z tytułu aktywów  z pkt. b.</t>
  </si>
  <si>
    <t>WYDATKI NIE BĘDĄCE KOSZTEM</t>
  </si>
  <si>
    <t>jakiego dotyczy okresu</t>
  </si>
  <si>
    <t>W tabeli zawarto przykłady, należy zmodyfikować treść wg potrzeb lub usunąć, jeśli nie dotyczy.</t>
  </si>
  <si>
    <t>planowane wniesienie kaucji za lokal</t>
  </si>
  <si>
    <t>do końca okresu najmu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</si>
  <si>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</si>
  <si>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</si>
  <si>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</si>
  <si>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</si>
  <si>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</si>
  <si>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w dniach</t>
  </si>
  <si>
    <t xml:space="preserve">w złotych </t>
  </si>
  <si>
    <t>Przeciętny termin płatności faktur</t>
  </si>
  <si>
    <t>przez klientów działalności odpłatnej</t>
  </si>
  <si>
    <t>Średni poziom zapasów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</si>
  <si>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</si>
  <si>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</si>
  <si>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</si>
  <si>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</si>
  <si>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I. Dotacje</t>
  </si>
  <si>
    <t>i. refundacje PFRON</t>
  </si>
  <si>
    <t>ii. dotacje OWES i inne dot. dz. gospodarczej</t>
  </si>
  <si>
    <t>iii. dotacje na prowadzenie dz. statutowej / społecznej</t>
  </si>
  <si>
    <t xml:space="preserve">iv. Inne dotacje </t>
  </si>
  <si>
    <t xml:space="preserve">i. koszty z dotacji OWES i innych dot. dz. gosp. </t>
  </si>
  <si>
    <t>ii. koszty z dotacji na dz. statutową / społeczną</t>
  </si>
  <si>
    <t>iii. inne koszty z dotacji</t>
  </si>
  <si>
    <t>b. za jaką kwotę zostaną zakupione aktywa?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</si>
</sst>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6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31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4" fillId="0" borderId="4" xfId="2" applyNumberFormat="1" applyFont="1" applyBorder="1" applyAlignment="1" applyProtection="1">
      <alignment horizontal="right" vertical="center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4" fontId="29" fillId="0" borderId="4" xfId="0" applyNumberFormat="1" applyFont="1" applyBorder="1" applyAlignment="1" applyProtection="1">
      <alignment vertical="center"/>
      <protection locked="0"/>
    </xf>
    <xf numFmtId="4" fontId="28" fillId="0" borderId="4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horizontal="left" vertical="center"/>
      <protection locked="0"/>
    </xf>
    <xf numFmtId="4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vertical="center"/>
      <protection locked="0"/>
    </xf>
    <xf numFmtId="165" fontId="29" fillId="0" borderId="4" xfId="0" applyNumberFormat="1" applyFont="1" applyBorder="1" applyAlignment="1" applyProtection="1">
      <alignment horizontal="right" vertical="center"/>
      <protection locked="0"/>
    </xf>
    <xf numFmtId="4" fontId="29" fillId="0" borderId="4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5" fontId="29" fillId="0" borderId="0" xfId="0" applyNumberFormat="1" applyFont="1" applyAlignment="1" applyProtection="1">
      <alignment horizontal="righ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10" fontId="28" fillId="0" borderId="0" xfId="0" applyNumberFormat="1" applyFont="1" applyAlignment="1" applyProtection="1">
      <alignment horizontal="right" vertical="center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0" fontId="27" fillId="14" borderId="4" xfId="0" applyFont="1" applyFill="1" applyBorder="1" applyAlignment="1">
      <alignment vertical="center"/>
    </xf>
    <xf numFmtId="4" fontId="4" fillId="19" borderId="4" xfId="2" applyNumberFormat="1" applyFont="1" applyFill="1" applyBorder="1" applyAlignment="1">
      <alignment horizontal="right" vertical="center" wrapText="1"/>
    </xf>
    <xf numFmtId="4" fontId="2" fillId="19" borderId="4" xfId="2" applyNumberFormat="1" applyFont="1" applyFill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28" fillId="19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1" fontId="27" fillId="14" borderId="4" xfId="0" applyNumberFormat="1" applyFont="1" applyFill="1" applyBorder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3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3" fontId="4" fillId="0" borderId="4" xfId="2" applyNumberFormat="1" applyFont="1" applyBorder="1" applyAlignment="1" applyProtection="1">
      <alignment horizontal="right" vertical="center" wrapText="1"/>
      <protection locked="0"/>
    </xf>
    <xf numFmtId="3" fontId="16" fillId="0" borderId="4" xfId="0" applyNumberFormat="1" applyFont="1" applyBorder="1" applyAlignment="1" applyProtection="1">
      <alignment vertical="center"/>
      <protection locked="0"/>
    </xf>
    <xf numFmtId="3" fontId="15" fillId="0" borderId="4" xfId="2" applyNumberFormat="1" applyFont="1" applyBorder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3" fontId="15" fillId="0" borderId="4" xfId="2" applyNumberFormat="1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35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9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3" fontId="4" fillId="18" borderId="4" xfId="2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5" fillId="18" borderId="4" xfId="2" applyFont="1" applyFill="1" applyBorder="1" applyAlignment="1">
      <alignment horizontal="center" vertical="center" wrapText="1"/>
    </xf>
    <xf numFmtId="0" fontId="17" fillId="1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29" fillId="19" borderId="4" xfId="0" applyFont="1" applyFill="1" applyBorder="1" applyAlignment="1">
      <alignment horizontal="left" vertical="center" indent="1"/>
    </xf>
    <xf numFmtId="0" fontId="29" fillId="19" borderId="19" xfId="0" applyFont="1" applyFill="1" applyBorder="1" applyAlignment="1">
      <alignment horizontal="left" vertical="center" indent="1"/>
    </xf>
    <xf numFmtId="0" fontId="29" fillId="19" borderId="20" xfId="0" applyFont="1" applyFill="1" applyBorder="1" applyAlignment="1">
      <alignment horizontal="left" vertical="center" indent="1"/>
    </xf>
    <xf numFmtId="0" fontId="29" fillId="19" borderId="21" xfId="0" applyFont="1" applyFill="1" applyBorder="1" applyAlignment="1">
      <alignment horizontal="left" vertical="center" indent="1"/>
    </xf>
    <xf numFmtId="0" fontId="28" fillId="0" borderId="0" xfId="0" applyFont="1" applyAlignment="1" applyProtection="1">
      <alignment horizontal="center"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top" wrapText="1" indent="1"/>
    </xf>
    <xf numFmtId="0" fontId="28" fillId="19" borderId="4" xfId="0" applyFont="1" applyFill="1" applyBorder="1" applyAlignment="1">
      <alignment vertical="center"/>
    </xf>
    <xf numFmtId="0" fontId="31" fillId="0" borderId="0" xfId="0" applyFont="1" applyAlignment="1">
      <alignment horizontal="left" vertical="center" wrapText="1" indent="1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horizontal="center" vertical="center"/>
    </xf>
    <xf numFmtId="0" fontId="31" fillId="0" borderId="2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2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 applyProtection="1">
      <alignment horizontal="left" vertical="center" indent="1"/>
      <protection locked="0"/>
    </xf>
    <xf numFmtId="0" fontId="2" fillId="14" borderId="4" xfId="2" applyFont="1" applyFill="1" applyBorder="1" applyAlignment="1">
      <alignment vertical="center" wrapText="1"/>
    </xf>
    <xf numFmtId="0" fontId="2" fillId="19" borderId="4" xfId="2" applyFont="1" applyFill="1" applyBorder="1" applyAlignment="1">
      <alignment horizontal="left" vertical="center" wrapText="1"/>
    </xf>
    <xf numFmtId="0" fontId="4" fillId="19" borderId="4" xfId="2" applyFont="1" applyFill="1" applyBorder="1" applyAlignment="1">
      <alignment horizontal="left" vertical="center" wrapText="1" indent="8"/>
    </xf>
    <xf numFmtId="0" fontId="27" fillId="14" borderId="4" xfId="0" applyFont="1" applyFill="1" applyBorder="1" applyAlignment="1">
      <alignment horizontal="left" vertical="center"/>
    </xf>
    <xf numFmtId="0" fontId="4" fillId="19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/>
    </xf>
    <xf numFmtId="0" fontId="4" fillId="18" borderId="4" xfId="2" applyFont="1" applyFill="1" applyBorder="1" applyAlignment="1">
      <alignment horizontal="left" vertical="center" wrapText="1" indent="2"/>
    </xf>
    <xf numFmtId="0" fontId="4" fillId="18" borderId="4" xfId="2" quotePrefix="1" applyFont="1" applyFill="1" applyBorder="1" applyAlignment="1">
      <alignment horizontal="left" vertical="center" wrapText="1" indent="6"/>
    </xf>
    <xf numFmtId="0" fontId="17" fillId="0" borderId="4" xfId="0" applyFont="1" applyBorder="1" applyAlignment="1" applyProtection="1">
      <alignment horizontal="left" vertical="center" wrapText="1"/>
      <protection locked="0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left" vertical="center" inden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horizontal="center" vertical="center"/>
    </xf>
    <xf numFmtId="0" fontId="31" fillId="0" borderId="22" xfId="0" applyFont="1" applyBorder="1" applyAlignment="1">
      <alignment horizontal="left" vertical="top" wrapText="1" indent="1"/>
    </xf>
    <xf numFmtId="0" fontId="31" fillId="0" borderId="0" xfId="0" applyFont="1" applyAlignment="1" applyProtection="1">
      <alignment horizontal="center" vertical="top" wrapText="1"/>
      <protection locked="0"/>
    </xf>
    <xf numFmtId="0" fontId="2" fillId="0" borderId="0" xfId="2" applyFont="1" applyAlignment="1" applyProtection="1">
      <alignment horizontal="left" vertical="center" wrapText="1"/>
      <protection locked="0"/>
    </xf>
    <xf numFmtId="0" fontId="31" fillId="0" borderId="22" xfId="0" applyFont="1" applyBorder="1" applyAlignment="1">
      <alignment horizontal="left" vertical="center" indent="1"/>
    </xf>
    <xf numFmtId="0" fontId="28" fillId="0" borderId="22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15" fillId="18" borderId="4" xfId="2" applyFont="1" applyFill="1" applyBorder="1" applyAlignment="1">
      <alignment horizontal="center" vertical="center" wrapText="1"/>
    </xf>
    <xf numFmtId="0" fontId="15" fillId="18" borderId="19" xfId="2" applyFont="1" applyFill="1" applyBorder="1" applyAlignment="1">
      <alignment horizontal="left" vertical="center" wrapText="1"/>
    </xf>
    <xf numFmtId="0" fontId="15" fillId="18" borderId="20" xfId="2" applyFont="1" applyFill="1" applyBorder="1" applyAlignment="1">
      <alignment horizontal="left" vertical="center" wrapText="1"/>
    </xf>
    <xf numFmtId="0" fontId="15" fillId="18" borderId="21" xfId="2" applyFont="1" applyFill="1" applyBorder="1" applyAlignment="1">
      <alignment horizontal="left" vertical="center" wrapText="1"/>
    </xf>
    <xf numFmtId="0" fontId="17" fillId="14" borderId="19" xfId="0" applyFont="1" applyFill="1" applyBorder="1" applyAlignment="1">
      <alignment horizontal="left" vertical="center"/>
    </xf>
    <xf numFmtId="0" fontId="17" fillId="14" borderId="20" xfId="0" applyFont="1" applyFill="1" applyBorder="1" applyAlignment="1">
      <alignment horizontal="left" vertical="center"/>
    </xf>
    <xf numFmtId="0" fontId="17" fillId="14" borderId="21" xfId="0" applyFont="1" applyFill="1" applyBorder="1" applyAlignment="1">
      <alignment horizontal="left" vertical="center"/>
    </xf>
    <xf numFmtId="0" fontId="16" fillId="0" borderId="0" xfId="0" applyFont="1" applyAlignment="1" applyProtection="1">
      <alignment horizontal="center" vertical="center"/>
      <protection locked="0"/>
    </xf>
    <xf numFmtId="0" fontId="32" fillId="0" borderId="22" xfId="0" applyFont="1" applyBorder="1" applyAlignment="1" applyProtection="1">
      <alignment horizontal="left" vertical="center" wrapText="1" indent="1"/>
      <protection locked="0"/>
    </xf>
    <xf numFmtId="0" fontId="32" fillId="0" borderId="0" xfId="0" applyFont="1" applyAlignment="1" applyProtection="1">
      <alignment horizontal="left" vertical="center" wrapText="1" indent="1"/>
      <protection locked="0"/>
    </xf>
    <xf numFmtId="0" fontId="14" fillId="18" borderId="4" xfId="2" applyFont="1" applyFill="1" applyBorder="1" applyAlignment="1">
      <alignment horizontal="left" vertical="center" wrapText="1"/>
    </xf>
    <xf numFmtId="0" fontId="34" fillId="0" borderId="4" xfId="2" applyFont="1" applyBorder="1" applyAlignment="1" applyProtection="1">
      <alignment horizontal="left" vertical="center" wrapText="1" indent="1"/>
      <protection locked="0"/>
    </xf>
    <xf numFmtId="0" fontId="15" fillId="0" borderId="4" xfId="2" applyFont="1" applyBorder="1" applyAlignment="1" applyProtection="1">
      <alignment horizontal="left" vertical="center" wrapText="1" indent="1"/>
      <protection locked="0"/>
    </xf>
    <xf numFmtId="0" fontId="17" fillId="14" borderId="19" xfId="0" applyFont="1" applyFill="1" applyBorder="1" applyAlignment="1">
      <alignment horizontal="left" vertical="center" wrapText="1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/>
    </xf>
    <xf numFmtId="0" fontId="17" fillId="14" borderId="4" xfId="0" applyFont="1" applyFill="1" applyBorder="1" applyAlignment="1">
      <alignment horizontal="center" vertical="center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0" fontId="16" fillId="18" borderId="4" xfId="0" applyFont="1" applyFill="1" applyBorder="1" applyAlignment="1">
      <alignment horizontal="left" vertical="center" wrapText="1" indent="1"/>
    </xf>
    <xf numFmtId="0" fontId="27" fillId="0" borderId="22" xfId="0" applyFont="1" applyBorder="1" applyAlignment="1" applyProtection="1">
      <alignment horizontal="center" vertical="center"/>
      <protection locked="0"/>
    </xf>
    <xf numFmtId="0" fontId="28" fillId="18" borderId="4" xfId="0" applyFont="1" applyFill="1" applyBorder="1" applyAlignment="1">
      <alignment horizontal="left" vertical="center" indent="2"/>
    </xf>
    <xf numFmtId="0" fontId="28" fillId="18" borderId="4" xfId="0" applyFont="1" applyFill="1" applyBorder="1" applyAlignment="1">
      <alignment horizontal="left" vertical="center" indent="4"/>
    </xf>
    <xf numFmtId="0" fontId="28" fillId="18" borderId="19" xfId="0" applyFont="1" applyFill="1" applyBorder="1" applyAlignment="1">
      <alignment horizontal="left" vertical="center" indent="4"/>
    </xf>
    <xf numFmtId="0" fontId="28" fillId="18" borderId="20" xfId="0" applyFont="1" applyFill="1" applyBorder="1" applyAlignment="1">
      <alignment horizontal="left" vertical="center" indent="4"/>
    </xf>
    <xf numFmtId="0" fontId="28" fillId="18" borderId="21" xfId="0" applyFont="1" applyFill="1" applyBorder="1" applyAlignment="1">
      <alignment horizontal="left" vertical="center" indent="4"/>
    </xf>
    <xf numFmtId="166" fontId="17" fillId="0" borderId="0" xfId="0" applyNumberFormat="1" applyFont="1" applyAlignment="1" applyProtection="1">
      <alignment horizontal="left" vertical="center"/>
      <protection locked="0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right" vertical="center"/>
    </xf>
    <xf numFmtId="0" fontId="14" fillId="0" borderId="0" xfId="0" applyFont="1" applyAlignment="1" applyProtection="1">
      <alignment horizontal="center" vertical="center"/>
      <protection locked="0"/>
    </xf>
    <xf numFmtId="166" fontId="32" fillId="0" borderId="0" xfId="0" applyNumberFormat="1" applyFont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right" vertical="center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E3F6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174745</xdr:colOff>
      <xdr:row>1</xdr:row>
      <xdr:rowOff>25805</xdr:rowOff>
    </xdr:from>
    <xdr:to>
      <xdr:col>6</xdr:col>
      <xdr:colOff>822486</xdr:colOff>
      <xdr:row>1</xdr:row>
      <xdr:rowOff>530976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272CAA-F770-4F2A-B202-CD6C556AC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586" y="372169"/>
          <a:ext cx="647741" cy="50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161578</xdr:colOff>
      <xdr:row>0</xdr:row>
      <xdr:rowOff>174566</xdr:rowOff>
    </xdr:from>
    <xdr:to>
      <xdr:col>10</xdr:col>
      <xdr:colOff>820749</xdr:colOff>
      <xdr:row>1</xdr:row>
      <xdr:rowOff>360043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10AE5C7-5AE9-4577-B6A2-B2AA604C9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4283" y="170756"/>
          <a:ext cx="653456" cy="535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L265"/>
  <sheetViews>
    <sheetView tabSelected="1" topLeftCell="A177" zoomScale="110" zoomScaleNormal="110" zoomScaleSheetLayoutView="100" workbookViewId="0">
      <selection activeCell="D162" sqref="D162"/>
    </sheetView>
  </sheetViews>
  <sheetFormatPr defaultColWidth="9.109375" defaultRowHeight="13.2" x14ac:dyDescent="0.3"/>
  <cols>
    <col min="1" max="1" width="25.44140625" style="194" customWidth="1"/>
    <col min="2" max="2" width="10.33203125" style="194" customWidth="1"/>
    <col min="3" max="3" width="11.77734375" style="194" customWidth="1"/>
    <col min="4" max="5" width="12.88671875" style="194" customWidth="1"/>
    <col min="6" max="6" width="12.77734375" style="194" customWidth="1"/>
    <col min="7" max="7" width="13" style="194" customWidth="1"/>
    <col min="8" max="11" width="9.109375" style="194"/>
    <col min="12" max="12" width="9.109375" style="194" hidden="1" customWidth="1"/>
    <col min="13" max="16384" width="9.109375" style="194"/>
  </cols>
  <sheetData>
    <row r="1" spans="1:7" ht="27" customHeight="1" x14ac:dyDescent="0.3">
      <c r="A1" s="285" t="s">
        <v>445</v>
      </c>
      <c r="B1" s="285"/>
      <c r="C1" s="285"/>
      <c r="D1" s="285"/>
      <c r="E1" s="285"/>
      <c r="F1" s="285"/>
      <c r="G1" s="285"/>
    </row>
    <row r="2" spans="1:7" ht="43.2" customHeight="1" x14ac:dyDescent="0.3">
      <c r="A2" s="286" t="s">
        <v>457</v>
      </c>
      <c r="B2" s="286"/>
      <c r="C2" s="286"/>
      <c r="D2" s="286"/>
      <c r="E2" s="286"/>
      <c r="F2" s="286"/>
      <c r="G2" s="286"/>
    </row>
    <row r="3" spans="1:7" ht="7.2" customHeight="1" x14ac:dyDescent="0.3">
      <c r="A3" s="195"/>
      <c r="B3" s="195"/>
      <c r="C3" s="195"/>
      <c r="D3" s="195"/>
      <c r="E3" s="195"/>
      <c r="F3" s="195"/>
      <c r="G3" s="195"/>
    </row>
    <row r="4" spans="1:7" ht="15" customHeight="1" x14ac:dyDescent="0.3">
      <c r="A4" s="287" t="s">
        <v>436</v>
      </c>
      <c r="B4" s="287"/>
      <c r="C4" s="287"/>
      <c r="D4" s="287"/>
      <c r="E4" s="287"/>
      <c r="F4" s="287" t="s">
        <v>444</v>
      </c>
      <c r="G4" s="287"/>
    </row>
    <row r="5" spans="1:7" ht="34.799999999999997" customHeight="1" x14ac:dyDescent="0.3">
      <c r="A5" s="283"/>
      <c r="B5" s="283"/>
      <c r="C5" s="283"/>
      <c r="D5" s="283"/>
      <c r="E5" s="283"/>
      <c r="F5" s="284"/>
      <c r="G5" s="284"/>
    </row>
    <row r="6" spans="1:7" ht="21" customHeight="1" x14ac:dyDescent="0.3">
      <c r="A6" s="289" t="s">
        <v>458</v>
      </c>
      <c r="B6" s="289"/>
      <c r="C6" s="289"/>
      <c r="D6" s="289"/>
      <c r="E6" s="289"/>
      <c r="F6" s="290" t="s">
        <v>459</v>
      </c>
      <c r="G6" s="290"/>
    </row>
    <row r="7" spans="1:7" s="196" customFormat="1" ht="12" customHeight="1" x14ac:dyDescent="0.3">
      <c r="A7" s="276" t="s">
        <v>432</v>
      </c>
      <c r="B7" s="276"/>
      <c r="C7" s="276"/>
      <c r="D7" s="217">
        <v>2023</v>
      </c>
      <c r="E7" s="217">
        <f>D7+1</f>
        <v>2024</v>
      </c>
      <c r="F7" s="262"/>
      <c r="G7" s="262"/>
    </row>
    <row r="8" spans="1:7" s="196" customFormat="1" ht="12" customHeight="1" x14ac:dyDescent="0.3">
      <c r="A8" s="280" t="s">
        <v>213</v>
      </c>
      <c r="B8" s="280"/>
      <c r="C8" s="280"/>
      <c r="D8" s="218">
        <f>SUM(D10:D13)</f>
        <v>0</v>
      </c>
      <c r="E8" s="218">
        <f>SUM(E10:E13)</f>
        <v>0</v>
      </c>
      <c r="F8" s="262"/>
      <c r="G8" s="262"/>
    </row>
    <row r="9" spans="1:7" s="196" customFormat="1" ht="12" customHeight="1" x14ac:dyDescent="0.3">
      <c r="A9" s="281" t="s">
        <v>467</v>
      </c>
      <c r="B9" s="281"/>
      <c r="C9" s="281"/>
      <c r="D9" s="197"/>
      <c r="E9" s="197"/>
      <c r="F9" s="262"/>
      <c r="G9" s="262"/>
    </row>
    <row r="10" spans="1:7" s="196" customFormat="1" ht="12" customHeight="1" x14ac:dyDescent="0.3">
      <c r="A10" s="281" t="s">
        <v>65</v>
      </c>
      <c r="B10" s="281"/>
      <c r="C10" s="281"/>
      <c r="D10" s="197"/>
      <c r="E10" s="197"/>
      <c r="F10" s="262"/>
      <c r="G10" s="262"/>
    </row>
    <row r="11" spans="1:7" s="196" customFormat="1" ht="12" customHeight="1" x14ac:dyDescent="0.3">
      <c r="A11" s="281" t="s">
        <v>468</v>
      </c>
      <c r="B11" s="281"/>
      <c r="C11" s="281"/>
      <c r="D11" s="197"/>
      <c r="E11" s="197"/>
      <c r="F11" s="262"/>
      <c r="G11" s="262"/>
    </row>
    <row r="12" spans="1:7" s="196" customFormat="1" ht="12" customHeight="1" x14ac:dyDescent="0.3">
      <c r="A12" s="281" t="s">
        <v>469</v>
      </c>
      <c r="B12" s="281"/>
      <c r="C12" s="281"/>
      <c r="D12" s="197"/>
      <c r="E12" s="197"/>
      <c r="F12" s="262"/>
      <c r="G12" s="262"/>
    </row>
    <row r="13" spans="1:7" s="196" customFormat="1" ht="12" customHeight="1" x14ac:dyDescent="0.3">
      <c r="A13" s="281" t="s">
        <v>470</v>
      </c>
      <c r="B13" s="281"/>
      <c r="C13" s="281"/>
      <c r="D13" s="197"/>
      <c r="E13" s="197"/>
      <c r="F13" s="262"/>
      <c r="G13" s="262"/>
    </row>
    <row r="14" spans="1:7" s="196" customFormat="1" ht="12" customHeight="1" x14ac:dyDescent="0.3">
      <c r="A14" s="280" t="s">
        <v>219</v>
      </c>
      <c r="B14" s="280"/>
      <c r="C14" s="280"/>
      <c r="D14" s="218">
        <f>D15+D16+D17+D18+D20+D21+D23+D24</f>
        <v>0</v>
      </c>
      <c r="E14" s="218">
        <f>E15+E16+E17+E18+E20+E21+E23+E24</f>
        <v>0</v>
      </c>
      <c r="F14" s="262"/>
      <c r="G14" s="262"/>
    </row>
    <row r="15" spans="1:7" s="196" customFormat="1" ht="12" customHeight="1" x14ac:dyDescent="0.3">
      <c r="A15" s="281" t="s">
        <v>471</v>
      </c>
      <c r="B15" s="281"/>
      <c r="C15" s="281"/>
      <c r="D15" s="197"/>
      <c r="E15" s="197"/>
      <c r="F15" s="262"/>
      <c r="G15" s="262"/>
    </row>
    <row r="16" spans="1:7" s="196" customFormat="1" ht="12" customHeight="1" x14ac:dyDescent="0.3">
      <c r="A16" s="281" t="s">
        <v>472</v>
      </c>
      <c r="B16" s="281"/>
      <c r="C16" s="281"/>
      <c r="D16" s="197"/>
      <c r="E16" s="197"/>
      <c r="F16" s="262"/>
      <c r="G16" s="262"/>
    </row>
    <row r="17" spans="1:7" s="196" customFormat="1" ht="12" customHeight="1" x14ac:dyDescent="0.3">
      <c r="A17" s="281" t="s">
        <v>473</v>
      </c>
      <c r="B17" s="281"/>
      <c r="C17" s="281"/>
      <c r="D17" s="197"/>
      <c r="E17" s="197"/>
      <c r="F17" s="262"/>
      <c r="G17" s="262"/>
    </row>
    <row r="18" spans="1:7" s="196" customFormat="1" ht="12" customHeight="1" x14ac:dyDescent="0.3">
      <c r="A18" s="281" t="s">
        <v>474</v>
      </c>
      <c r="B18" s="281"/>
      <c r="C18" s="281"/>
      <c r="D18" s="197"/>
      <c r="E18" s="197"/>
      <c r="F18" s="262"/>
      <c r="G18" s="262"/>
    </row>
    <row r="19" spans="1:7" s="196" customFormat="1" ht="12" customHeight="1" x14ac:dyDescent="0.3">
      <c r="A19" s="278" t="s">
        <v>475</v>
      </c>
      <c r="B19" s="278"/>
      <c r="C19" s="278"/>
      <c r="D19" s="197"/>
      <c r="E19" s="197"/>
      <c r="F19" s="262"/>
      <c r="G19" s="262"/>
    </row>
    <row r="20" spans="1:7" s="196" customFormat="1" ht="12" customHeight="1" x14ac:dyDescent="0.3">
      <c r="A20" s="281" t="s">
        <v>476</v>
      </c>
      <c r="B20" s="281"/>
      <c r="C20" s="281"/>
      <c r="D20" s="197"/>
      <c r="E20" s="197"/>
      <c r="F20" s="262"/>
      <c r="G20" s="262"/>
    </row>
    <row r="21" spans="1:7" s="196" customFormat="1" ht="12" customHeight="1" x14ac:dyDescent="0.3">
      <c r="A21" s="281" t="s">
        <v>477</v>
      </c>
      <c r="B21" s="281"/>
      <c r="C21" s="281"/>
      <c r="D21" s="197"/>
      <c r="E21" s="197"/>
      <c r="F21" s="262"/>
      <c r="G21" s="262"/>
    </row>
    <row r="22" spans="1:7" s="196" customFormat="1" ht="12" customHeight="1" x14ac:dyDescent="0.3">
      <c r="A22" s="278" t="s">
        <v>478</v>
      </c>
      <c r="B22" s="278"/>
      <c r="C22" s="278"/>
      <c r="D22" s="197"/>
      <c r="E22" s="197"/>
      <c r="F22" s="262"/>
      <c r="G22" s="262"/>
    </row>
    <row r="23" spans="1:7" s="196" customFormat="1" ht="12" customHeight="1" x14ac:dyDescent="0.3">
      <c r="A23" s="281" t="s">
        <v>479</v>
      </c>
      <c r="B23" s="281"/>
      <c r="C23" s="281"/>
      <c r="D23" s="197"/>
      <c r="E23" s="197"/>
      <c r="F23" s="262"/>
      <c r="G23" s="262"/>
    </row>
    <row r="24" spans="1:7" s="196" customFormat="1" ht="12" customHeight="1" x14ac:dyDescent="0.3">
      <c r="A24" s="281" t="s">
        <v>480</v>
      </c>
      <c r="B24" s="281"/>
      <c r="C24" s="281"/>
      <c r="D24" s="197"/>
      <c r="E24" s="197"/>
      <c r="F24" s="262"/>
      <c r="G24" s="262"/>
    </row>
    <row r="25" spans="1:7" s="196" customFormat="1" ht="12" customHeight="1" x14ac:dyDescent="0.3">
      <c r="A25" s="280" t="s">
        <v>230</v>
      </c>
      <c r="B25" s="280"/>
      <c r="C25" s="280"/>
      <c r="D25" s="218">
        <f>D8-D14</f>
        <v>0</v>
      </c>
      <c r="E25" s="218">
        <f>E8-E14</f>
        <v>0</v>
      </c>
      <c r="F25" s="262"/>
      <c r="G25" s="262"/>
    </row>
    <row r="26" spans="1:7" s="196" customFormat="1" ht="12" customHeight="1" x14ac:dyDescent="0.3">
      <c r="A26" s="280" t="s">
        <v>231</v>
      </c>
      <c r="B26" s="280"/>
      <c r="C26" s="280"/>
      <c r="D26" s="218">
        <f>SUM(D27:D30)</f>
        <v>0</v>
      </c>
      <c r="E26" s="218">
        <f>SUM(E27:E30)</f>
        <v>0</v>
      </c>
      <c r="F26" s="262"/>
      <c r="G26" s="262"/>
    </row>
    <row r="27" spans="1:7" s="196" customFormat="1" ht="12" customHeight="1" x14ac:dyDescent="0.3">
      <c r="A27" s="281" t="s">
        <v>481</v>
      </c>
      <c r="B27" s="281"/>
      <c r="C27" s="281"/>
      <c r="D27" s="197"/>
      <c r="E27" s="197"/>
      <c r="F27" s="262"/>
      <c r="G27" s="262"/>
    </row>
    <row r="28" spans="1:7" s="196" customFormat="1" ht="12" customHeight="1" x14ac:dyDescent="0.3">
      <c r="A28" s="281" t="s">
        <v>50</v>
      </c>
      <c r="B28" s="281"/>
      <c r="C28" s="281"/>
      <c r="D28" s="197"/>
      <c r="E28" s="197"/>
      <c r="F28" s="267" t="str">
        <f>IF(OR(D28&gt;0,E28&gt;0),"prosimy wypełnić tabelę nr 1", " ")</f>
        <v xml:space="preserve"> </v>
      </c>
      <c r="G28" s="267"/>
    </row>
    <row r="29" spans="1:7" s="196" customFormat="1" ht="12" customHeight="1" x14ac:dyDescent="0.3">
      <c r="A29" s="281" t="s">
        <v>482</v>
      </c>
      <c r="B29" s="281"/>
      <c r="C29" s="281"/>
      <c r="D29" s="197"/>
      <c r="E29" s="197"/>
      <c r="F29" s="262"/>
      <c r="G29" s="262"/>
    </row>
    <row r="30" spans="1:7" s="196" customFormat="1" ht="12" customHeight="1" x14ac:dyDescent="0.3">
      <c r="A30" s="281" t="s">
        <v>51</v>
      </c>
      <c r="B30" s="281"/>
      <c r="C30" s="281"/>
      <c r="D30" s="197"/>
      <c r="E30" s="197"/>
      <c r="F30" s="262"/>
      <c r="G30" s="262"/>
    </row>
    <row r="31" spans="1:7" s="196" customFormat="1" ht="12" customHeight="1" x14ac:dyDescent="0.3">
      <c r="A31" s="280" t="s">
        <v>236</v>
      </c>
      <c r="B31" s="280"/>
      <c r="C31" s="280"/>
      <c r="D31" s="218">
        <f>SUM(D32:D34)</f>
        <v>0</v>
      </c>
      <c r="E31" s="218">
        <f>SUM(E32:E34)</f>
        <v>0</v>
      </c>
      <c r="F31" s="262"/>
      <c r="G31" s="262"/>
    </row>
    <row r="32" spans="1:7" s="196" customFormat="1" ht="12" customHeight="1" x14ac:dyDescent="0.3">
      <c r="A32" s="281" t="s">
        <v>76</v>
      </c>
      <c r="B32" s="281"/>
      <c r="C32" s="281"/>
      <c r="D32" s="197"/>
      <c r="E32" s="197"/>
      <c r="F32" s="262"/>
      <c r="G32" s="262"/>
    </row>
    <row r="33" spans="1:7" s="196" customFormat="1" ht="12" customHeight="1" x14ac:dyDescent="0.3">
      <c r="A33" s="281" t="s">
        <v>77</v>
      </c>
      <c r="B33" s="281"/>
      <c r="C33" s="281"/>
      <c r="D33" s="197"/>
      <c r="E33" s="197"/>
      <c r="F33" s="262"/>
      <c r="G33" s="262"/>
    </row>
    <row r="34" spans="1:7" s="196" customFormat="1" ht="12" customHeight="1" x14ac:dyDescent="0.3">
      <c r="A34" s="281" t="s">
        <v>54</v>
      </c>
      <c r="B34" s="281"/>
      <c r="C34" s="281"/>
      <c r="D34" s="197"/>
      <c r="E34" s="197"/>
      <c r="F34" s="262"/>
      <c r="G34" s="262"/>
    </row>
    <row r="35" spans="1:7" s="196" customFormat="1" ht="12" customHeight="1" x14ac:dyDescent="0.3">
      <c r="A35" s="280" t="s">
        <v>240</v>
      </c>
      <c r="B35" s="280"/>
      <c r="C35" s="280"/>
      <c r="D35" s="218">
        <f>D25+D26-D31</f>
        <v>0</v>
      </c>
      <c r="E35" s="218">
        <f>E25+E26-E31</f>
        <v>0</v>
      </c>
      <c r="F35" s="262"/>
      <c r="G35" s="262"/>
    </row>
    <row r="36" spans="1:7" s="196" customFormat="1" ht="12" customHeight="1" x14ac:dyDescent="0.3">
      <c r="A36" s="280" t="s">
        <v>448</v>
      </c>
      <c r="B36" s="280"/>
      <c r="C36" s="280"/>
      <c r="D36" s="218">
        <f>D37+D42+D44+D46+D47</f>
        <v>0</v>
      </c>
      <c r="E36" s="218">
        <f>E37+E42+E44+E46+E47</f>
        <v>0</v>
      </c>
      <c r="F36" s="262"/>
      <c r="G36" s="262"/>
    </row>
    <row r="37" spans="1:7" s="196" customFormat="1" ht="12" customHeight="1" x14ac:dyDescent="0.3">
      <c r="A37" s="281" t="s">
        <v>81</v>
      </c>
      <c r="B37" s="281"/>
      <c r="C37" s="281"/>
      <c r="D37" s="198"/>
      <c r="E37" s="198"/>
      <c r="F37" s="262"/>
      <c r="G37" s="262"/>
    </row>
    <row r="38" spans="1:7" s="196" customFormat="1" ht="12" customHeight="1" x14ac:dyDescent="0.3">
      <c r="A38" s="278" t="s">
        <v>483</v>
      </c>
      <c r="B38" s="278"/>
      <c r="C38" s="278"/>
      <c r="D38" s="198"/>
      <c r="E38" s="198"/>
      <c r="F38" s="262"/>
      <c r="G38" s="262"/>
    </row>
    <row r="39" spans="1:7" s="196" customFormat="1" ht="12" customHeight="1" x14ac:dyDescent="0.3">
      <c r="A39" s="282" t="s">
        <v>605</v>
      </c>
      <c r="B39" s="279"/>
      <c r="C39" s="279"/>
      <c r="D39" s="198"/>
      <c r="E39" s="198"/>
      <c r="F39" s="262"/>
      <c r="G39" s="262"/>
    </row>
    <row r="40" spans="1:7" s="196" customFormat="1" ht="12" customHeight="1" x14ac:dyDescent="0.3">
      <c r="A40" s="278" t="s">
        <v>484</v>
      </c>
      <c r="B40" s="278"/>
      <c r="C40" s="278"/>
      <c r="D40" s="198"/>
      <c r="E40" s="198"/>
      <c r="F40" s="262"/>
      <c r="G40" s="262"/>
    </row>
    <row r="41" spans="1:7" s="196" customFormat="1" ht="12" customHeight="1" x14ac:dyDescent="0.3">
      <c r="A41" s="282" t="s">
        <v>605</v>
      </c>
      <c r="B41" s="279"/>
      <c r="C41" s="279"/>
      <c r="D41" s="198"/>
      <c r="E41" s="198"/>
      <c r="F41" s="262"/>
      <c r="G41" s="262"/>
    </row>
    <row r="42" spans="1:7" s="196" customFormat="1" ht="12" customHeight="1" x14ac:dyDescent="0.3">
      <c r="A42" s="281" t="s">
        <v>485</v>
      </c>
      <c r="B42" s="281"/>
      <c r="C42" s="281"/>
      <c r="D42" s="198"/>
      <c r="E42" s="198"/>
      <c r="F42" s="262"/>
      <c r="G42" s="262"/>
    </row>
    <row r="43" spans="1:7" s="196" customFormat="1" ht="12" customHeight="1" x14ac:dyDescent="0.3">
      <c r="A43" s="278" t="s">
        <v>467</v>
      </c>
      <c r="B43" s="278"/>
      <c r="C43" s="278"/>
      <c r="D43" s="198"/>
      <c r="E43" s="198"/>
      <c r="F43" s="262"/>
      <c r="G43" s="262"/>
    </row>
    <row r="44" spans="1:7" s="196" customFormat="1" ht="12" customHeight="1" x14ac:dyDescent="0.3">
      <c r="A44" s="281" t="s">
        <v>486</v>
      </c>
      <c r="B44" s="281"/>
      <c r="C44" s="281"/>
      <c r="D44" s="198"/>
      <c r="E44" s="198"/>
      <c r="F44" s="262"/>
      <c r="G44" s="262"/>
    </row>
    <row r="45" spans="1:7" s="196" customFormat="1" ht="12" customHeight="1" x14ac:dyDescent="0.3">
      <c r="A45" s="278" t="s">
        <v>487</v>
      </c>
      <c r="B45" s="278"/>
      <c r="C45" s="278"/>
      <c r="D45" s="198"/>
      <c r="E45" s="198"/>
      <c r="F45" s="262"/>
      <c r="G45" s="262"/>
    </row>
    <row r="46" spans="1:7" s="196" customFormat="1" ht="12" customHeight="1" x14ac:dyDescent="0.3">
      <c r="A46" s="281" t="s">
        <v>488</v>
      </c>
      <c r="B46" s="281"/>
      <c r="C46" s="281"/>
      <c r="D46" s="198"/>
      <c r="E46" s="198"/>
      <c r="F46" s="262"/>
      <c r="G46" s="262"/>
    </row>
    <row r="47" spans="1:7" s="196" customFormat="1" ht="12" customHeight="1" x14ac:dyDescent="0.3">
      <c r="A47" s="281" t="s">
        <v>489</v>
      </c>
      <c r="B47" s="281"/>
      <c r="C47" s="281"/>
      <c r="D47" s="198"/>
      <c r="E47" s="198"/>
      <c r="F47" s="262"/>
      <c r="G47" s="262"/>
    </row>
    <row r="48" spans="1:7" s="196" customFormat="1" ht="12" customHeight="1" x14ac:dyDescent="0.3">
      <c r="A48" s="280" t="s">
        <v>252</v>
      </c>
      <c r="B48" s="280"/>
      <c r="C48" s="280"/>
      <c r="D48" s="218">
        <f>D49+D51+D53+D54</f>
        <v>0</v>
      </c>
      <c r="E48" s="218">
        <f>E49+E51+E53+E54</f>
        <v>0</v>
      </c>
      <c r="F48" s="262"/>
      <c r="G48" s="262"/>
    </row>
    <row r="49" spans="1:7" s="196" customFormat="1" ht="12" customHeight="1" x14ac:dyDescent="0.3">
      <c r="A49" s="281" t="s">
        <v>490</v>
      </c>
      <c r="B49" s="281"/>
      <c r="C49" s="281"/>
      <c r="D49" s="198"/>
      <c r="E49" s="198"/>
      <c r="F49" s="262"/>
      <c r="G49" s="262"/>
    </row>
    <row r="50" spans="1:7" s="196" customFormat="1" ht="12" customHeight="1" x14ac:dyDescent="0.3">
      <c r="A50" s="278" t="s">
        <v>491</v>
      </c>
      <c r="B50" s="278"/>
      <c r="C50" s="278"/>
      <c r="D50" s="198"/>
      <c r="E50" s="198"/>
      <c r="F50" s="262"/>
      <c r="G50" s="262"/>
    </row>
    <row r="51" spans="1:7" s="196" customFormat="1" ht="12" customHeight="1" x14ac:dyDescent="0.3">
      <c r="A51" s="281" t="s">
        <v>492</v>
      </c>
      <c r="B51" s="281"/>
      <c r="C51" s="281"/>
      <c r="D51" s="198"/>
      <c r="E51" s="198"/>
      <c r="F51" s="262"/>
      <c r="G51" s="262"/>
    </row>
    <row r="52" spans="1:7" s="196" customFormat="1" ht="12" customHeight="1" x14ac:dyDescent="0.3">
      <c r="A52" s="278" t="s">
        <v>487</v>
      </c>
      <c r="B52" s="278"/>
      <c r="C52" s="278"/>
      <c r="D52" s="198"/>
      <c r="E52" s="198"/>
      <c r="F52" s="262"/>
      <c r="G52" s="262"/>
    </row>
    <row r="53" spans="1:7" s="196" customFormat="1" ht="12" customHeight="1" x14ac:dyDescent="0.3">
      <c r="A53" s="281" t="s">
        <v>493</v>
      </c>
      <c r="B53" s="281"/>
      <c r="C53" s="281"/>
      <c r="D53" s="198"/>
      <c r="E53" s="198"/>
      <c r="F53" s="262"/>
      <c r="G53" s="262"/>
    </row>
    <row r="54" spans="1:7" s="196" customFormat="1" ht="12" customHeight="1" x14ac:dyDescent="0.3">
      <c r="A54" s="281" t="s">
        <v>59</v>
      </c>
      <c r="B54" s="281"/>
      <c r="C54" s="281"/>
      <c r="D54" s="198"/>
      <c r="E54" s="198"/>
      <c r="F54" s="262"/>
      <c r="G54" s="262"/>
    </row>
    <row r="55" spans="1:7" s="196" customFormat="1" ht="12" customHeight="1" x14ac:dyDescent="0.3">
      <c r="A55" s="280" t="s">
        <v>428</v>
      </c>
      <c r="B55" s="280"/>
      <c r="C55" s="280"/>
      <c r="D55" s="218">
        <f>D35+D36-D48</f>
        <v>0</v>
      </c>
      <c r="E55" s="218">
        <f>E35+E36-E48</f>
        <v>0</v>
      </c>
      <c r="F55" s="262"/>
      <c r="G55" s="262"/>
    </row>
    <row r="56" spans="1:7" s="196" customFormat="1" ht="12" customHeight="1" x14ac:dyDescent="0.3">
      <c r="A56" s="280" t="s">
        <v>449</v>
      </c>
      <c r="B56" s="280"/>
      <c r="C56" s="280"/>
      <c r="D56" s="198"/>
      <c r="E56" s="198"/>
      <c r="F56" s="262"/>
      <c r="G56" s="262"/>
    </row>
    <row r="57" spans="1:7" s="196" customFormat="1" ht="24" customHeight="1" x14ac:dyDescent="0.3">
      <c r="A57" s="280" t="s">
        <v>452</v>
      </c>
      <c r="B57" s="280"/>
      <c r="C57" s="280"/>
      <c r="D57" s="198"/>
      <c r="E57" s="198"/>
      <c r="F57" s="262"/>
      <c r="G57" s="262"/>
    </row>
    <row r="58" spans="1:7" s="196" customFormat="1" ht="12" customHeight="1" x14ac:dyDescent="0.3">
      <c r="A58" s="280" t="s">
        <v>429</v>
      </c>
      <c r="B58" s="280"/>
      <c r="C58" s="280"/>
      <c r="D58" s="218">
        <f>D55-D56-D57</f>
        <v>0</v>
      </c>
      <c r="E58" s="218">
        <f>E55-E56-E57</f>
        <v>0</v>
      </c>
      <c r="F58" s="262"/>
      <c r="G58" s="262"/>
    </row>
    <row r="59" spans="1:7" s="196" customFormat="1" ht="12" customHeight="1" x14ac:dyDescent="0.3">
      <c r="A59" s="199"/>
      <c r="B59" s="199"/>
      <c r="C59" s="199"/>
      <c r="D59" s="200"/>
      <c r="E59" s="200"/>
      <c r="F59" s="262"/>
      <c r="G59" s="262"/>
    </row>
    <row r="60" spans="1:7" s="196" customFormat="1" ht="12" customHeight="1" x14ac:dyDescent="0.3">
      <c r="A60" s="276" t="s">
        <v>380</v>
      </c>
      <c r="B60" s="276"/>
      <c r="C60" s="276"/>
      <c r="D60" s="226">
        <f>$D$7</f>
        <v>2023</v>
      </c>
      <c r="E60" s="226">
        <f>$E$7</f>
        <v>2024</v>
      </c>
      <c r="F60" s="288"/>
      <c r="G60" s="288"/>
    </row>
    <row r="61" spans="1:7" s="196" customFormat="1" ht="12" customHeight="1" x14ac:dyDescent="0.3">
      <c r="A61" s="280" t="s">
        <v>102</v>
      </c>
      <c r="B61" s="280"/>
      <c r="C61" s="280"/>
      <c r="D61" s="218">
        <f>D62+D67+D76+D80+D100</f>
        <v>0</v>
      </c>
      <c r="E61" s="218">
        <f>E62+E67+E76+E80+E100</f>
        <v>0</v>
      </c>
      <c r="F61" s="289" t="str">
        <f>IF(OR(D63&gt;0,E63&gt;0,D64&gt;0,E64&gt;0,D65&gt;0,E65&gt;0,D70&gt;0,E70&gt;0,D71&gt;0,E71&gt;0,D72&gt;0,E72&gt;0,D73&gt;0,E73&gt;0),"prosimy wypełnić tabelę nr 2", " ")</f>
        <v xml:space="preserve"> </v>
      </c>
      <c r="G61" s="289"/>
    </row>
    <row r="62" spans="1:7" s="196" customFormat="1" ht="12" customHeight="1" x14ac:dyDescent="0.3">
      <c r="A62" s="281" t="s">
        <v>430</v>
      </c>
      <c r="B62" s="281"/>
      <c r="C62" s="281"/>
      <c r="D62" s="197"/>
      <c r="E62" s="197"/>
      <c r="F62" s="262"/>
      <c r="G62" s="262"/>
    </row>
    <row r="63" spans="1:7" s="196" customFormat="1" ht="12" customHeight="1" x14ac:dyDescent="0.3">
      <c r="A63" s="278" t="s">
        <v>494</v>
      </c>
      <c r="B63" s="278"/>
      <c r="C63" s="278"/>
      <c r="D63" s="197"/>
      <c r="E63" s="197"/>
      <c r="F63" s="262"/>
      <c r="G63" s="262"/>
    </row>
    <row r="64" spans="1:7" s="196" customFormat="1" ht="12" customHeight="1" x14ac:dyDescent="0.3">
      <c r="A64" s="278" t="s">
        <v>495</v>
      </c>
      <c r="B64" s="278"/>
      <c r="C64" s="278"/>
      <c r="D64" s="197"/>
      <c r="E64" s="197"/>
      <c r="F64" s="262"/>
      <c r="G64" s="262"/>
    </row>
    <row r="65" spans="1:7" s="196" customFormat="1" ht="12" customHeight="1" x14ac:dyDescent="0.3">
      <c r="A65" s="278" t="s">
        <v>496</v>
      </c>
      <c r="B65" s="278"/>
      <c r="C65" s="278"/>
      <c r="D65" s="197"/>
      <c r="E65" s="197"/>
      <c r="F65" s="262"/>
      <c r="G65" s="262"/>
    </row>
    <row r="66" spans="1:7" s="196" customFormat="1" ht="12" customHeight="1" x14ac:dyDescent="0.3">
      <c r="A66" s="278" t="s">
        <v>497</v>
      </c>
      <c r="B66" s="278"/>
      <c r="C66" s="278"/>
      <c r="D66" s="197"/>
      <c r="E66" s="197"/>
      <c r="F66" s="262"/>
      <c r="G66" s="262"/>
    </row>
    <row r="67" spans="1:7" s="196" customFormat="1" ht="12" customHeight="1" x14ac:dyDescent="0.3">
      <c r="A67" s="281" t="s">
        <v>431</v>
      </c>
      <c r="B67" s="281"/>
      <c r="C67" s="281"/>
      <c r="D67" s="197"/>
      <c r="E67" s="197"/>
      <c r="F67" s="271"/>
      <c r="G67" s="272"/>
    </row>
    <row r="68" spans="1:7" s="196" customFormat="1" ht="12" customHeight="1" x14ac:dyDescent="0.3">
      <c r="A68" s="278" t="s">
        <v>498</v>
      </c>
      <c r="B68" s="278"/>
      <c r="C68" s="278"/>
      <c r="D68" s="197"/>
      <c r="E68" s="197"/>
      <c r="F68" s="296" t="str">
        <f>IF(OR(D68&gt;0,E68&gt;0),"prosimy wypełnić tabelę nr 2", " ")</f>
        <v xml:space="preserve"> </v>
      </c>
      <c r="G68" s="267"/>
    </row>
    <row r="69" spans="1:7" s="196" customFormat="1" ht="12" customHeight="1" x14ac:dyDescent="0.3">
      <c r="A69" s="279" t="s">
        <v>499</v>
      </c>
      <c r="B69" s="279"/>
      <c r="C69" s="279"/>
      <c r="D69" s="197"/>
      <c r="E69" s="197"/>
      <c r="F69" s="262"/>
      <c r="G69" s="262"/>
    </row>
    <row r="70" spans="1:7" s="196" customFormat="1" ht="12" customHeight="1" x14ac:dyDescent="0.3">
      <c r="A70" s="279" t="s">
        <v>500</v>
      </c>
      <c r="B70" s="279"/>
      <c r="C70" s="279"/>
      <c r="D70" s="197"/>
      <c r="E70" s="197"/>
      <c r="F70" s="262"/>
      <c r="G70" s="262"/>
    </row>
    <row r="71" spans="1:7" s="196" customFormat="1" ht="12" customHeight="1" x14ac:dyDescent="0.3">
      <c r="A71" s="279" t="s">
        <v>501</v>
      </c>
      <c r="B71" s="279"/>
      <c r="C71" s="279"/>
      <c r="D71" s="197"/>
      <c r="E71" s="197"/>
      <c r="F71" s="262"/>
      <c r="G71" s="262"/>
    </row>
    <row r="72" spans="1:7" s="196" customFormat="1" ht="12" customHeight="1" x14ac:dyDescent="0.3">
      <c r="A72" s="279" t="s">
        <v>502</v>
      </c>
      <c r="B72" s="279"/>
      <c r="C72" s="279"/>
      <c r="D72" s="197"/>
      <c r="E72" s="197"/>
      <c r="F72" s="262"/>
      <c r="G72" s="262"/>
    </row>
    <row r="73" spans="1:7" s="196" customFormat="1" ht="12" customHeight="1" x14ac:dyDescent="0.3">
      <c r="A73" s="279" t="s">
        <v>503</v>
      </c>
      <c r="B73" s="279"/>
      <c r="C73" s="279"/>
      <c r="D73" s="197"/>
      <c r="E73" s="197"/>
      <c r="F73" s="262"/>
      <c r="G73" s="262"/>
    </row>
    <row r="74" spans="1:7" s="196" customFormat="1" ht="12" customHeight="1" x14ac:dyDescent="0.3">
      <c r="A74" s="278" t="s">
        <v>504</v>
      </c>
      <c r="B74" s="278"/>
      <c r="C74" s="278"/>
      <c r="D74" s="197"/>
      <c r="E74" s="197"/>
      <c r="F74" s="262"/>
      <c r="G74" s="262"/>
    </row>
    <row r="75" spans="1:7" s="196" customFormat="1" ht="12" customHeight="1" x14ac:dyDescent="0.3">
      <c r="A75" s="278" t="s">
        <v>505</v>
      </c>
      <c r="B75" s="278"/>
      <c r="C75" s="278"/>
      <c r="D75" s="197"/>
      <c r="E75" s="197"/>
      <c r="F75" s="262"/>
      <c r="G75" s="262"/>
    </row>
    <row r="76" spans="1:7" s="196" customFormat="1" ht="12" customHeight="1" x14ac:dyDescent="0.3">
      <c r="A76" s="281" t="s">
        <v>433</v>
      </c>
      <c r="B76" s="281"/>
      <c r="C76" s="281"/>
      <c r="D76" s="197"/>
      <c r="E76" s="197"/>
      <c r="F76" s="262"/>
      <c r="G76" s="262"/>
    </row>
    <row r="77" spans="1:7" s="196" customFormat="1" ht="12" customHeight="1" x14ac:dyDescent="0.3">
      <c r="A77" s="278" t="s">
        <v>506</v>
      </c>
      <c r="B77" s="278"/>
      <c r="C77" s="278"/>
      <c r="D77" s="197"/>
      <c r="E77" s="197"/>
      <c r="F77" s="262"/>
      <c r="G77" s="262"/>
    </row>
    <row r="78" spans="1:7" s="196" customFormat="1" ht="25.05" customHeight="1" x14ac:dyDescent="0.3">
      <c r="A78" s="278" t="s">
        <v>507</v>
      </c>
      <c r="B78" s="278"/>
      <c r="C78" s="278"/>
      <c r="D78" s="197"/>
      <c r="E78" s="197"/>
      <c r="F78" s="262"/>
      <c r="G78" s="262"/>
    </row>
    <row r="79" spans="1:7" s="196" customFormat="1" ht="12" customHeight="1" x14ac:dyDescent="0.3">
      <c r="A79" s="278" t="s">
        <v>508</v>
      </c>
      <c r="B79" s="278"/>
      <c r="C79" s="278"/>
      <c r="D79" s="197"/>
      <c r="E79" s="197"/>
      <c r="F79" s="262"/>
      <c r="G79" s="262"/>
    </row>
    <row r="80" spans="1:7" s="196" customFormat="1" ht="12" customHeight="1" x14ac:dyDescent="0.3">
      <c r="A80" s="281" t="s">
        <v>434</v>
      </c>
      <c r="B80" s="281"/>
      <c r="C80" s="281"/>
      <c r="D80" s="197"/>
      <c r="E80" s="197"/>
      <c r="F80" s="262"/>
      <c r="G80" s="262"/>
    </row>
    <row r="81" spans="1:7" s="196" customFormat="1" ht="12" customHeight="1" x14ac:dyDescent="0.3">
      <c r="A81" s="278" t="s">
        <v>509</v>
      </c>
      <c r="B81" s="278"/>
      <c r="C81" s="278"/>
      <c r="D81" s="197"/>
      <c r="E81" s="197"/>
      <c r="F81" s="262"/>
      <c r="G81" s="262"/>
    </row>
    <row r="82" spans="1:7" s="196" customFormat="1" ht="12" customHeight="1" x14ac:dyDescent="0.3">
      <c r="A82" s="278" t="s">
        <v>510</v>
      </c>
      <c r="B82" s="278"/>
      <c r="C82" s="278"/>
      <c r="D82" s="197"/>
      <c r="E82" s="197"/>
      <c r="F82" s="262"/>
      <c r="G82" s="262"/>
    </row>
    <row r="83" spans="1:7" s="196" customFormat="1" ht="12" customHeight="1" x14ac:dyDescent="0.3">
      <c r="A83" s="278" t="s">
        <v>511</v>
      </c>
      <c r="B83" s="278"/>
      <c r="C83" s="278"/>
      <c r="D83" s="197"/>
      <c r="E83" s="197"/>
      <c r="F83" s="262"/>
      <c r="G83" s="262"/>
    </row>
    <row r="84" spans="1:7" s="196" customFormat="1" ht="12" customHeight="1" x14ac:dyDescent="0.3">
      <c r="A84" s="279" t="s">
        <v>512</v>
      </c>
      <c r="B84" s="279"/>
      <c r="C84" s="279"/>
      <c r="D84" s="197"/>
      <c r="E84" s="197"/>
      <c r="F84" s="262"/>
      <c r="G84" s="262"/>
    </row>
    <row r="85" spans="1:7" s="196" customFormat="1" ht="12" customHeight="1" x14ac:dyDescent="0.3">
      <c r="A85" s="275" t="s">
        <v>513</v>
      </c>
      <c r="B85" s="275"/>
      <c r="C85" s="275"/>
      <c r="D85" s="197"/>
      <c r="E85" s="197"/>
      <c r="F85" s="262"/>
      <c r="G85" s="262"/>
    </row>
    <row r="86" spans="1:7" s="196" customFormat="1" ht="12" customHeight="1" x14ac:dyDescent="0.3">
      <c r="A86" s="275" t="s">
        <v>514</v>
      </c>
      <c r="B86" s="275"/>
      <c r="C86" s="275"/>
      <c r="D86" s="197"/>
      <c r="E86" s="197"/>
      <c r="F86" s="262"/>
      <c r="G86" s="262"/>
    </row>
    <row r="87" spans="1:7" s="196" customFormat="1" ht="12" customHeight="1" x14ac:dyDescent="0.3">
      <c r="A87" s="275" t="s">
        <v>515</v>
      </c>
      <c r="B87" s="275"/>
      <c r="C87" s="275"/>
      <c r="D87" s="197"/>
      <c r="E87" s="197"/>
      <c r="F87" s="262"/>
      <c r="G87" s="262"/>
    </row>
    <row r="88" spans="1:7" s="196" customFormat="1" ht="12" customHeight="1" x14ac:dyDescent="0.3">
      <c r="A88" s="275" t="s">
        <v>516</v>
      </c>
      <c r="B88" s="275"/>
      <c r="C88" s="275"/>
      <c r="D88" s="197"/>
      <c r="E88" s="197"/>
      <c r="F88" s="262"/>
      <c r="G88" s="262"/>
    </row>
    <row r="89" spans="1:7" s="196" customFormat="1" ht="25.05" customHeight="1" x14ac:dyDescent="0.3">
      <c r="A89" s="279" t="s">
        <v>606</v>
      </c>
      <c r="B89" s="279"/>
      <c r="C89" s="279"/>
      <c r="D89" s="197"/>
      <c r="E89" s="197"/>
      <c r="F89" s="262"/>
      <c r="G89" s="262"/>
    </row>
    <row r="90" spans="1:7" s="196" customFormat="1" ht="12" customHeight="1" x14ac:dyDescent="0.3">
      <c r="A90" s="275" t="s">
        <v>513</v>
      </c>
      <c r="B90" s="275"/>
      <c r="C90" s="275"/>
      <c r="D90" s="197"/>
      <c r="E90" s="197"/>
      <c r="F90" s="262"/>
      <c r="G90" s="262"/>
    </row>
    <row r="91" spans="1:7" s="196" customFormat="1" ht="12" customHeight="1" x14ac:dyDescent="0.3">
      <c r="A91" s="275" t="s">
        <v>514</v>
      </c>
      <c r="B91" s="275"/>
      <c r="C91" s="275"/>
      <c r="D91" s="197"/>
      <c r="E91" s="197"/>
      <c r="F91" s="262"/>
      <c r="G91" s="262"/>
    </row>
    <row r="92" spans="1:7" s="196" customFormat="1" ht="12" customHeight="1" x14ac:dyDescent="0.3">
      <c r="A92" s="275" t="s">
        <v>515</v>
      </c>
      <c r="B92" s="275"/>
      <c r="C92" s="275"/>
      <c r="D92" s="197"/>
      <c r="E92" s="197"/>
      <c r="F92" s="262"/>
      <c r="G92" s="262"/>
    </row>
    <row r="93" spans="1:7" s="196" customFormat="1" ht="12" customHeight="1" x14ac:dyDescent="0.3">
      <c r="A93" s="275" t="s">
        <v>516</v>
      </c>
      <c r="B93" s="275"/>
      <c r="C93" s="275"/>
      <c r="D93" s="197"/>
      <c r="E93" s="197"/>
      <c r="F93" s="262"/>
      <c r="G93" s="262"/>
    </row>
    <row r="94" spans="1:7" s="196" customFormat="1" ht="12" customHeight="1" x14ac:dyDescent="0.3">
      <c r="A94" s="279" t="s">
        <v>517</v>
      </c>
      <c r="B94" s="279"/>
      <c r="C94" s="279"/>
      <c r="D94" s="197"/>
      <c r="E94" s="197"/>
      <c r="F94" s="262"/>
      <c r="G94" s="262"/>
    </row>
    <row r="95" spans="1:7" s="196" customFormat="1" ht="12" customHeight="1" x14ac:dyDescent="0.3">
      <c r="A95" s="275" t="s">
        <v>513</v>
      </c>
      <c r="B95" s="275"/>
      <c r="C95" s="275"/>
      <c r="D95" s="197"/>
      <c r="E95" s="197"/>
      <c r="F95" s="262"/>
      <c r="G95" s="262"/>
    </row>
    <row r="96" spans="1:7" s="196" customFormat="1" ht="12" customHeight="1" x14ac:dyDescent="0.3">
      <c r="A96" s="275" t="s">
        <v>514</v>
      </c>
      <c r="B96" s="275"/>
      <c r="C96" s="275"/>
      <c r="D96" s="197"/>
      <c r="E96" s="197"/>
      <c r="F96" s="262"/>
      <c r="G96" s="262"/>
    </row>
    <row r="97" spans="1:7" s="196" customFormat="1" ht="12" customHeight="1" x14ac:dyDescent="0.3">
      <c r="A97" s="275" t="s">
        <v>515</v>
      </c>
      <c r="B97" s="275"/>
      <c r="C97" s="275"/>
      <c r="D97" s="197"/>
      <c r="E97" s="197"/>
      <c r="F97" s="262"/>
      <c r="G97" s="262"/>
    </row>
    <row r="98" spans="1:7" s="196" customFormat="1" ht="12" customHeight="1" x14ac:dyDescent="0.3">
      <c r="A98" s="275" t="s">
        <v>516</v>
      </c>
      <c r="B98" s="275"/>
      <c r="C98" s="275"/>
      <c r="D98" s="197"/>
      <c r="E98" s="197"/>
      <c r="F98" s="262"/>
      <c r="G98" s="262"/>
    </row>
    <row r="99" spans="1:7" s="196" customFormat="1" ht="12" customHeight="1" x14ac:dyDescent="0.3">
      <c r="A99" s="278" t="s">
        <v>518</v>
      </c>
      <c r="B99" s="278"/>
      <c r="C99" s="278"/>
      <c r="D99" s="197"/>
      <c r="E99" s="197"/>
      <c r="F99" s="262"/>
      <c r="G99" s="262"/>
    </row>
    <row r="100" spans="1:7" s="196" customFormat="1" ht="12" customHeight="1" x14ac:dyDescent="0.3">
      <c r="A100" s="281" t="s">
        <v>435</v>
      </c>
      <c r="B100" s="281"/>
      <c r="C100" s="281"/>
      <c r="D100" s="197"/>
      <c r="E100" s="197"/>
      <c r="F100" s="262"/>
      <c r="G100" s="262"/>
    </row>
    <row r="101" spans="1:7" s="196" customFormat="1" ht="12" customHeight="1" x14ac:dyDescent="0.3">
      <c r="A101" s="278" t="s">
        <v>519</v>
      </c>
      <c r="B101" s="278"/>
      <c r="C101" s="278"/>
      <c r="D101" s="197"/>
      <c r="E101" s="197"/>
      <c r="F101" s="262"/>
      <c r="G101" s="262"/>
    </row>
    <row r="102" spans="1:7" s="196" customFormat="1" ht="12" customHeight="1" x14ac:dyDescent="0.3">
      <c r="A102" s="278" t="s">
        <v>520</v>
      </c>
      <c r="B102" s="278"/>
      <c r="C102" s="278"/>
      <c r="D102" s="197"/>
      <c r="E102" s="197"/>
      <c r="F102" s="262"/>
      <c r="G102" s="262"/>
    </row>
    <row r="103" spans="1:7" s="196" customFormat="1" ht="12" customHeight="1" x14ac:dyDescent="0.3">
      <c r="A103" s="280" t="s">
        <v>136</v>
      </c>
      <c r="B103" s="280"/>
      <c r="C103" s="280"/>
      <c r="D103" s="218">
        <f>D104+D110+D128+D145</f>
        <v>0</v>
      </c>
      <c r="E103" s="218">
        <f>E104+E110+E128+E145</f>
        <v>0</v>
      </c>
      <c r="F103" s="262"/>
      <c r="G103" s="262"/>
    </row>
    <row r="104" spans="1:7" s="196" customFormat="1" ht="12" customHeight="1" x14ac:dyDescent="0.3">
      <c r="A104" s="281" t="s">
        <v>521</v>
      </c>
      <c r="B104" s="281"/>
      <c r="C104" s="281"/>
      <c r="D104" s="197"/>
      <c r="E104" s="197"/>
      <c r="F104" s="262"/>
      <c r="G104" s="262"/>
    </row>
    <row r="105" spans="1:7" s="196" customFormat="1" ht="12" customHeight="1" x14ac:dyDescent="0.3">
      <c r="A105" s="278" t="s">
        <v>522</v>
      </c>
      <c r="B105" s="278"/>
      <c r="C105" s="278"/>
      <c r="D105" s="197"/>
      <c r="E105" s="197"/>
      <c r="F105" s="262"/>
      <c r="G105" s="262"/>
    </row>
    <row r="106" spans="1:7" s="196" customFormat="1" ht="12" customHeight="1" x14ac:dyDescent="0.3">
      <c r="A106" s="278" t="s">
        <v>523</v>
      </c>
      <c r="B106" s="278"/>
      <c r="C106" s="278"/>
      <c r="D106" s="197"/>
      <c r="E106" s="197"/>
      <c r="F106" s="262"/>
      <c r="G106" s="262"/>
    </row>
    <row r="107" spans="1:7" s="196" customFormat="1" ht="12" customHeight="1" x14ac:dyDescent="0.3">
      <c r="A107" s="278" t="s">
        <v>524</v>
      </c>
      <c r="B107" s="278"/>
      <c r="C107" s="278"/>
      <c r="D107" s="197"/>
      <c r="E107" s="197"/>
      <c r="F107" s="262"/>
      <c r="G107" s="262"/>
    </row>
    <row r="108" spans="1:7" s="196" customFormat="1" ht="12" customHeight="1" x14ac:dyDescent="0.3">
      <c r="A108" s="278" t="s">
        <v>525</v>
      </c>
      <c r="B108" s="278"/>
      <c r="C108" s="278"/>
      <c r="D108" s="197"/>
      <c r="E108" s="197"/>
      <c r="F108" s="262"/>
      <c r="G108" s="262"/>
    </row>
    <row r="109" spans="1:7" s="196" customFormat="1" ht="12" customHeight="1" x14ac:dyDescent="0.3">
      <c r="A109" s="278" t="s">
        <v>526</v>
      </c>
      <c r="B109" s="278"/>
      <c r="C109" s="278"/>
      <c r="D109" s="197"/>
      <c r="E109" s="197"/>
      <c r="F109" s="262"/>
      <c r="G109" s="262"/>
    </row>
    <row r="110" spans="1:7" s="196" customFormat="1" ht="12" customHeight="1" x14ac:dyDescent="0.3">
      <c r="A110" s="281" t="s">
        <v>527</v>
      </c>
      <c r="B110" s="281"/>
      <c r="C110" s="281"/>
      <c r="D110" s="197"/>
      <c r="E110" s="197"/>
      <c r="F110" s="262"/>
      <c r="G110" s="262"/>
    </row>
    <row r="111" spans="1:7" s="196" customFormat="1" ht="12" customHeight="1" x14ac:dyDescent="0.3">
      <c r="A111" s="278" t="s">
        <v>528</v>
      </c>
      <c r="B111" s="278"/>
      <c r="C111" s="278"/>
      <c r="D111" s="197"/>
      <c r="E111" s="197"/>
      <c r="F111" s="262"/>
      <c r="G111" s="262"/>
    </row>
    <row r="112" spans="1:7" s="196" customFormat="1" ht="12" customHeight="1" x14ac:dyDescent="0.3">
      <c r="A112" s="279" t="s">
        <v>529</v>
      </c>
      <c r="B112" s="279"/>
      <c r="C112" s="279"/>
      <c r="D112" s="197"/>
      <c r="E112" s="197"/>
      <c r="F112" s="262"/>
      <c r="G112" s="262"/>
    </row>
    <row r="113" spans="1:7" s="196" customFormat="1" ht="12" customHeight="1" x14ac:dyDescent="0.3">
      <c r="A113" s="275" t="s">
        <v>530</v>
      </c>
      <c r="B113" s="275"/>
      <c r="C113" s="275"/>
      <c r="D113" s="197"/>
      <c r="E113" s="197"/>
      <c r="F113" s="262"/>
      <c r="G113" s="262"/>
    </row>
    <row r="114" spans="1:7" s="196" customFormat="1" ht="12" customHeight="1" x14ac:dyDescent="0.3">
      <c r="A114" s="275" t="s">
        <v>531</v>
      </c>
      <c r="B114" s="275"/>
      <c r="C114" s="275"/>
      <c r="D114" s="197"/>
      <c r="E114" s="197"/>
      <c r="F114" s="262"/>
      <c r="G114" s="262"/>
    </row>
    <row r="115" spans="1:7" s="196" customFormat="1" ht="12" customHeight="1" x14ac:dyDescent="0.3">
      <c r="A115" s="279" t="s">
        <v>532</v>
      </c>
      <c r="B115" s="279"/>
      <c r="C115" s="279"/>
      <c r="D115" s="197"/>
      <c r="E115" s="197"/>
      <c r="F115" s="262"/>
      <c r="G115" s="262"/>
    </row>
    <row r="116" spans="1:7" s="196" customFormat="1" ht="25.05" customHeight="1" x14ac:dyDescent="0.3">
      <c r="A116" s="278" t="s">
        <v>607</v>
      </c>
      <c r="B116" s="278"/>
      <c r="C116" s="278"/>
      <c r="D116" s="197"/>
      <c r="E116" s="197"/>
      <c r="F116" s="262"/>
      <c r="G116" s="262"/>
    </row>
    <row r="117" spans="1:7" s="196" customFormat="1" ht="12" customHeight="1" x14ac:dyDescent="0.3">
      <c r="A117" s="279" t="s">
        <v>529</v>
      </c>
      <c r="B117" s="279"/>
      <c r="C117" s="279"/>
      <c r="D117" s="197"/>
      <c r="E117" s="197"/>
      <c r="F117" s="262"/>
      <c r="G117" s="262"/>
    </row>
    <row r="118" spans="1:7" s="196" customFormat="1" ht="12" customHeight="1" x14ac:dyDescent="0.3">
      <c r="A118" s="275" t="s">
        <v>530</v>
      </c>
      <c r="B118" s="275"/>
      <c r="C118" s="275"/>
      <c r="D118" s="197"/>
      <c r="E118" s="197"/>
      <c r="F118" s="262"/>
      <c r="G118" s="262"/>
    </row>
    <row r="119" spans="1:7" s="196" customFormat="1" ht="12" customHeight="1" x14ac:dyDescent="0.3">
      <c r="A119" s="275" t="s">
        <v>531</v>
      </c>
      <c r="B119" s="275"/>
      <c r="C119" s="275"/>
      <c r="D119" s="197"/>
      <c r="E119" s="197"/>
      <c r="F119" s="262"/>
      <c r="G119" s="262"/>
    </row>
    <row r="120" spans="1:7" s="196" customFormat="1" ht="12" customHeight="1" x14ac:dyDescent="0.3">
      <c r="A120" s="279" t="s">
        <v>532</v>
      </c>
      <c r="B120" s="279"/>
      <c r="C120" s="279"/>
      <c r="D120" s="197"/>
      <c r="E120" s="197"/>
      <c r="F120" s="262"/>
      <c r="G120" s="262"/>
    </row>
    <row r="121" spans="1:7" s="196" customFormat="1" ht="12" customHeight="1" x14ac:dyDescent="0.3">
      <c r="A121" s="278" t="s">
        <v>533</v>
      </c>
      <c r="B121" s="278"/>
      <c r="C121" s="278"/>
      <c r="D121" s="197"/>
      <c r="E121" s="197"/>
      <c r="F121" s="262"/>
      <c r="G121" s="262"/>
    </row>
    <row r="122" spans="1:7" s="196" customFormat="1" ht="12" customHeight="1" x14ac:dyDescent="0.3">
      <c r="A122" s="279" t="s">
        <v>529</v>
      </c>
      <c r="B122" s="279"/>
      <c r="C122" s="279"/>
      <c r="D122" s="197"/>
      <c r="E122" s="197"/>
      <c r="F122" s="262"/>
      <c r="G122" s="262"/>
    </row>
    <row r="123" spans="1:7" s="196" customFormat="1" ht="12" customHeight="1" x14ac:dyDescent="0.3">
      <c r="A123" s="275" t="s">
        <v>530</v>
      </c>
      <c r="B123" s="275"/>
      <c r="C123" s="275"/>
      <c r="D123" s="197"/>
      <c r="E123" s="197"/>
      <c r="F123" s="262"/>
      <c r="G123" s="262"/>
    </row>
    <row r="124" spans="1:7" s="196" customFormat="1" ht="12" customHeight="1" x14ac:dyDescent="0.3">
      <c r="A124" s="275" t="s">
        <v>531</v>
      </c>
      <c r="B124" s="275"/>
      <c r="C124" s="275"/>
      <c r="D124" s="197"/>
      <c r="E124" s="197"/>
      <c r="F124" s="262"/>
      <c r="G124" s="262"/>
    </row>
    <row r="125" spans="1:7" s="196" customFormat="1" ht="12" customHeight="1" x14ac:dyDescent="0.3">
      <c r="A125" s="279" t="s">
        <v>534</v>
      </c>
      <c r="B125" s="279"/>
      <c r="C125" s="279"/>
      <c r="D125" s="197"/>
      <c r="E125" s="197"/>
      <c r="F125" s="262"/>
      <c r="G125" s="262"/>
    </row>
    <row r="126" spans="1:7" s="196" customFormat="1" ht="12" customHeight="1" x14ac:dyDescent="0.3">
      <c r="A126" s="279" t="s">
        <v>535</v>
      </c>
      <c r="B126" s="279"/>
      <c r="C126" s="279"/>
      <c r="D126" s="197"/>
      <c r="E126" s="197"/>
      <c r="F126" s="262"/>
      <c r="G126" s="262"/>
    </row>
    <row r="127" spans="1:7" s="196" customFormat="1" ht="12" customHeight="1" x14ac:dyDescent="0.3">
      <c r="A127" s="279" t="s">
        <v>536</v>
      </c>
      <c r="B127" s="279"/>
      <c r="C127" s="279"/>
      <c r="D127" s="197"/>
      <c r="E127" s="197"/>
      <c r="F127" s="262"/>
      <c r="G127" s="262"/>
    </row>
    <row r="128" spans="1:7" s="196" customFormat="1" ht="12" customHeight="1" x14ac:dyDescent="0.3">
      <c r="A128" s="281" t="s">
        <v>537</v>
      </c>
      <c r="B128" s="281"/>
      <c r="C128" s="281"/>
      <c r="D128" s="197"/>
      <c r="E128" s="197"/>
      <c r="F128" s="262"/>
      <c r="G128" s="262"/>
    </row>
    <row r="129" spans="1:7" s="196" customFormat="1" ht="12" customHeight="1" x14ac:dyDescent="0.3">
      <c r="A129" s="278" t="s">
        <v>538</v>
      </c>
      <c r="B129" s="278"/>
      <c r="C129" s="278"/>
      <c r="D129" s="197"/>
      <c r="E129" s="197"/>
      <c r="F129" s="262"/>
      <c r="G129" s="262"/>
    </row>
    <row r="130" spans="1:7" s="196" customFormat="1" ht="12" customHeight="1" x14ac:dyDescent="0.3">
      <c r="A130" s="279" t="s">
        <v>512</v>
      </c>
      <c r="B130" s="279"/>
      <c r="C130" s="279"/>
      <c r="D130" s="197"/>
      <c r="E130" s="197"/>
      <c r="F130" s="262"/>
      <c r="G130" s="262"/>
    </row>
    <row r="131" spans="1:7" s="196" customFormat="1" ht="12" customHeight="1" x14ac:dyDescent="0.3">
      <c r="A131" s="275" t="s">
        <v>539</v>
      </c>
      <c r="B131" s="275"/>
      <c r="C131" s="275"/>
      <c r="D131" s="197"/>
      <c r="E131" s="197"/>
      <c r="F131" s="262"/>
      <c r="G131" s="262"/>
    </row>
    <row r="132" spans="1:7" s="196" customFormat="1" ht="12" customHeight="1" x14ac:dyDescent="0.3">
      <c r="A132" s="275" t="s">
        <v>540</v>
      </c>
      <c r="B132" s="275"/>
      <c r="C132" s="275"/>
      <c r="D132" s="197"/>
      <c r="E132" s="197"/>
      <c r="F132" s="262"/>
      <c r="G132" s="262"/>
    </row>
    <row r="133" spans="1:7" s="196" customFormat="1" ht="12" customHeight="1" x14ac:dyDescent="0.3">
      <c r="A133" s="275" t="s">
        <v>541</v>
      </c>
      <c r="B133" s="275"/>
      <c r="C133" s="275"/>
      <c r="D133" s="197"/>
      <c r="E133" s="197"/>
      <c r="F133" s="262"/>
      <c r="G133" s="262"/>
    </row>
    <row r="134" spans="1:7" s="196" customFormat="1" ht="12" customHeight="1" x14ac:dyDescent="0.3">
      <c r="A134" s="275" t="s">
        <v>542</v>
      </c>
      <c r="B134" s="275"/>
      <c r="C134" s="275"/>
      <c r="D134" s="197"/>
      <c r="E134" s="197"/>
      <c r="F134" s="262"/>
      <c r="G134" s="262"/>
    </row>
    <row r="135" spans="1:7" s="196" customFormat="1" ht="12" customHeight="1" x14ac:dyDescent="0.3">
      <c r="A135" s="279" t="s">
        <v>543</v>
      </c>
      <c r="B135" s="279"/>
      <c r="C135" s="279"/>
      <c r="D135" s="197"/>
      <c r="E135" s="197"/>
      <c r="F135" s="262"/>
      <c r="G135" s="262"/>
    </row>
    <row r="136" spans="1:7" s="196" customFormat="1" ht="12" customHeight="1" x14ac:dyDescent="0.3">
      <c r="A136" s="275" t="s">
        <v>539</v>
      </c>
      <c r="B136" s="275"/>
      <c r="C136" s="275"/>
      <c r="D136" s="197"/>
      <c r="E136" s="197"/>
      <c r="F136" s="262"/>
      <c r="G136" s="262"/>
    </row>
    <row r="137" spans="1:7" s="196" customFormat="1" ht="12" customHeight="1" x14ac:dyDescent="0.3">
      <c r="A137" s="275" t="s">
        <v>540</v>
      </c>
      <c r="B137" s="275"/>
      <c r="C137" s="275"/>
      <c r="D137" s="197"/>
      <c r="E137" s="197"/>
      <c r="F137" s="262"/>
      <c r="G137" s="262"/>
    </row>
    <row r="138" spans="1:7" s="196" customFormat="1" ht="12" customHeight="1" x14ac:dyDescent="0.3">
      <c r="A138" s="275" t="s">
        <v>541</v>
      </c>
      <c r="B138" s="275"/>
      <c r="C138" s="275"/>
      <c r="D138" s="197"/>
      <c r="E138" s="197"/>
      <c r="F138" s="262"/>
      <c r="G138" s="262"/>
    </row>
    <row r="139" spans="1:7" s="196" customFormat="1" ht="12" customHeight="1" x14ac:dyDescent="0.3">
      <c r="A139" s="275" t="s">
        <v>542</v>
      </c>
      <c r="B139" s="275"/>
      <c r="C139" s="275"/>
      <c r="D139" s="197"/>
      <c r="E139" s="197"/>
      <c r="F139" s="262"/>
      <c r="G139" s="262"/>
    </row>
    <row r="140" spans="1:7" s="196" customFormat="1" ht="12" customHeight="1" x14ac:dyDescent="0.3">
      <c r="A140" s="279" t="s">
        <v>544</v>
      </c>
      <c r="B140" s="279"/>
      <c r="C140" s="279"/>
      <c r="D140" s="197"/>
      <c r="E140" s="197"/>
      <c r="F140" s="262"/>
      <c r="G140" s="262"/>
    </row>
    <row r="141" spans="1:7" s="196" customFormat="1" ht="12" customHeight="1" x14ac:dyDescent="0.3">
      <c r="A141" s="275" t="s">
        <v>545</v>
      </c>
      <c r="B141" s="275"/>
      <c r="C141" s="275"/>
      <c r="D141" s="197"/>
      <c r="E141" s="197"/>
      <c r="F141" s="262"/>
      <c r="G141" s="262"/>
    </row>
    <row r="142" spans="1:7" s="196" customFormat="1" ht="12" customHeight="1" x14ac:dyDescent="0.3">
      <c r="A142" s="275" t="s">
        <v>546</v>
      </c>
      <c r="B142" s="275"/>
      <c r="C142" s="275"/>
      <c r="D142" s="197"/>
      <c r="E142" s="197"/>
      <c r="F142" s="262"/>
      <c r="G142" s="262"/>
    </row>
    <row r="143" spans="1:7" s="196" customFormat="1" ht="12" customHeight="1" x14ac:dyDescent="0.3">
      <c r="A143" s="275" t="s">
        <v>547</v>
      </c>
      <c r="B143" s="275"/>
      <c r="C143" s="275"/>
      <c r="D143" s="197"/>
      <c r="E143" s="197"/>
      <c r="F143" s="262"/>
      <c r="G143" s="262"/>
    </row>
    <row r="144" spans="1:7" s="196" customFormat="1" ht="12" customHeight="1" x14ac:dyDescent="0.3">
      <c r="A144" s="278" t="s">
        <v>548</v>
      </c>
      <c r="B144" s="278"/>
      <c r="C144" s="278"/>
      <c r="D144" s="197"/>
      <c r="E144" s="197"/>
      <c r="F144" s="262"/>
      <c r="G144" s="262"/>
    </row>
    <row r="145" spans="1:7" s="196" customFormat="1" ht="12" customHeight="1" x14ac:dyDescent="0.3">
      <c r="A145" s="281" t="s">
        <v>549</v>
      </c>
      <c r="B145" s="281"/>
      <c r="C145" s="281"/>
      <c r="D145" s="197"/>
      <c r="E145" s="197"/>
      <c r="F145" s="267" t="str">
        <f>IF(OR(D145&gt;(D8+D28)/8,E145&gt;(E8+E28)/8),"prosimy wypełnić tabelę nr 3", " ")</f>
        <v xml:space="preserve"> </v>
      </c>
      <c r="G145" s="267"/>
    </row>
    <row r="146" spans="1:7" s="196" customFormat="1" ht="12" customHeight="1" x14ac:dyDescent="0.3">
      <c r="A146" s="280" t="s">
        <v>167</v>
      </c>
      <c r="B146" s="280"/>
      <c r="C146" s="280"/>
      <c r="D146" s="197"/>
      <c r="E146" s="197"/>
      <c r="F146" s="262"/>
      <c r="G146" s="262"/>
    </row>
    <row r="147" spans="1:7" s="196" customFormat="1" ht="12" customHeight="1" x14ac:dyDescent="0.3">
      <c r="A147" s="280" t="s">
        <v>168</v>
      </c>
      <c r="B147" s="280"/>
      <c r="C147" s="280"/>
      <c r="D147" s="197"/>
      <c r="E147" s="197"/>
      <c r="F147" s="262"/>
      <c r="G147" s="262"/>
    </row>
    <row r="148" spans="1:7" s="196" customFormat="1" ht="12" customHeight="1" x14ac:dyDescent="0.3">
      <c r="A148" s="274" t="s">
        <v>330</v>
      </c>
      <c r="B148" s="274"/>
      <c r="C148" s="274"/>
      <c r="D148" s="219">
        <f>D61+D103+D146+D147</f>
        <v>0</v>
      </c>
      <c r="E148" s="219">
        <f>E61+E103+E146+E147</f>
        <v>0</v>
      </c>
      <c r="F148" s="262"/>
      <c r="G148" s="262"/>
    </row>
    <row r="149" spans="1:7" s="196" customFormat="1" ht="12" customHeight="1" x14ac:dyDescent="0.3">
      <c r="A149" s="295"/>
      <c r="B149" s="295"/>
      <c r="C149" s="295"/>
      <c r="D149" s="295"/>
      <c r="E149" s="295"/>
      <c r="F149" s="262"/>
      <c r="G149" s="262"/>
    </row>
    <row r="150" spans="1:7" s="196" customFormat="1" ht="12" customHeight="1" x14ac:dyDescent="0.3">
      <c r="A150" s="280" t="s">
        <v>170</v>
      </c>
      <c r="B150" s="280"/>
      <c r="C150" s="280"/>
      <c r="D150" s="218">
        <f>D148-D162</f>
        <v>0</v>
      </c>
      <c r="E150" s="218">
        <f>E148-E162</f>
        <v>0</v>
      </c>
      <c r="F150" s="266" t="str">
        <f>IF(AND(D151+D152+D154+D156+D159+D160+D161=D150,E151+E152+E154+E156+E159+E160+E161=E150)," ","Sprawdź pozycje A.I-VII, ich suma powinna być równa Kapitałowi (funduszowi) własnemu.")</f>
        <v xml:space="preserve"> </v>
      </c>
      <c r="G150" s="266"/>
    </row>
    <row r="151" spans="1:7" s="196" customFormat="1" ht="12" customHeight="1" x14ac:dyDescent="0.3">
      <c r="A151" s="281" t="s">
        <v>550</v>
      </c>
      <c r="B151" s="281"/>
      <c r="C151" s="281"/>
      <c r="D151" s="220"/>
      <c r="E151" s="221"/>
      <c r="F151" s="266"/>
      <c r="G151" s="266"/>
    </row>
    <row r="152" spans="1:7" s="196" customFormat="1" ht="12" customHeight="1" x14ac:dyDescent="0.3">
      <c r="A152" s="281" t="s">
        <v>551</v>
      </c>
      <c r="B152" s="281"/>
      <c r="C152" s="281"/>
      <c r="D152" s="220"/>
      <c r="E152" s="221"/>
      <c r="F152" s="266"/>
      <c r="G152" s="266"/>
    </row>
    <row r="153" spans="1:7" s="196" customFormat="1" ht="25.05" customHeight="1" x14ac:dyDescent="0.3">
      <c r="A153" s="278" t="s">
        <v>552</v>
      </c>
      <c r="B153" s="278"/>
      <c r="C153" s="278"/>
      <c r="D153" s="220"/>
      <c r="E153" s="221"/>
      <c r="F153" s="266"/>
      <c r="G153" s="266"/>
    </row>
    <row r="154" spans="1:7" s="196" customFormat="1" ht="12" customHeight="1" x14ac:dyDescent="0.3">
      <c r="A154" s="281" t="s">
        <v>553</v>
      </c>
      <c r="B154" s="281"/>
      <c r="C154" s="281"/>
      <c r="D154" s="198"/>
      <c r="E154" s="197"/>
      <c r="F154" s="266"/>
      <c r="G154" s="266"/>
    </row>
    <row r="155" spans="1:7" s="196" customFormat="1" ht="12" customHeight="1" x14ac:dyDescent="0.3">
      <c r="A155" s="278" t="s">
        <v>554</v>
      </c>
      <c r="B155" s="278"/>
      <c r="C155" s="278"/>
      <c r="D155" s="198"/>
      <c r="E155" s="197"/>
      <c r="F155" s="266"/>
      <c r="G155" s="266"/>
    </row>
    <row r="156" spans="1:7" s="196" customFormat="1" ht="12" customHeight="1" x14ac:dyDescent="0.3">
      <c r="A156" s="281" t="s">
        <v>555</v>
      </c>
      <c r="B156" s="281"/>
      <c r="C156" s="281"/>
      <c r="D156" s="198"/>
      <c r="E156" s="197"/>
      <c r="F156" s="269"/>
      <c r="G156" s="270"/>
    </row>
    <row r="157" spans="1:7" s="196" customFormat="1" ht="12" customHeight="1" x14ac:dyDescent="0.3">
      <c r="A157" s="278" t="s">
        <v>556</v>
      </c>
      <c r="B157" s="278"/>
      <c r="C157" s="278"/>
      <c r="D157" s="198"/>
      <c r="E157" s="197"/>
      <c r="F157" s="269"/>
      <c r="G157" s="270"/>
    </row>
    <row r="158" spans="1:7" s="196" customFormat="1" ht="12" customHeight="1" x14ac:dyDescent="0.3">
      <c r="A158" s="278" t="s">
        <v>557</v>
      </c>
      <c r="B158" s="278"/>
      <c r="C158" s="278"/>
      <c r="D158" s="198"/>
      <c r="E158" s="197"/>
      <c r="F158" s="269"/>
      <c r="G158" s="270"/>
    </row>
    <row r="159" spans="1:7" s="196" customFormat="1" ht="12" customHeight="1" x14ac:dyDescent="0.3">
      <c r="A159" s="281" t="s">
        <v>558</v>
      </c>
      <c r="B159" s="281"/>
      <c r="C159" s="281"/>
      <c r="D159" s="198"/>
      <c r="E159" s="197"/>
      <c r="F159" s="262"/>
      <c r="G159" s="262"/>
    </row>
    <row r="160" spans="1:7" s="196" customFormat="1" ht="12" customHeight="1" x14ac:dyDescent="0.3">
      <c r="A160" s="281" t="s">
        <v>559</v>
      </c>
      <c r="B160" s="281"/>
      <c r="C160" s="281"/>
      <c r="D160" s="198"/>
      <c r="E160" s="197"/>
      <c r="F160" s="262"/>
      <c r="G160" s="262"/>
    </row>
    <row r="161" spans="1:7" s="196" customFormat="1" ht="22.05" customHeight="1" x14ac:dyDescent="0.3">
      <c r="A161" s="281" t="s">
        <v>560</v>
      </c>
      <c r="B161" s="281"/>
      <c r="C161" s="281"/>
      <c r="D161" s="198"/>
      <c r="E161" s="197"/>
      <c r="F161" s="262"/>
      <c r="G161" s="262"/>
    </row>
    <row r="162" spans="1:7" s="196" customFormat="1" ht="12" customHeight="1" x14ac:dyDescent="0.3">
      <c r="A162" s="280" t="s">
        <v>182</v>
      </c>
      <c r="B162" s="280"/>
      <c r="C162" s="280"/>
      <c r="D162" s="218">
        <f>D163+D171+D180+D204</f>
        <v>0</v>
      </c>
      <c r="E162" s="218">
        <f>E163+E171+E180+E204</f>
        <v>0</v>
      </c>
      <c r="F162" s="262"/>
      <c r="G162" s="262"/>
    </row>
    <row r="163" spans="1:7" s="196" customFormat="1" ht="12" customHeight="1" x14ac:dyDescent="0.3">
      <c r="A163" s="281" t="s">
        <v>561</v>
      </c>
      <c r="B163" s="281"/>
      <c r="C163" s="281"/>
      <c r="D163" s="198"/>
      <c r="E163" s="197"/>
      <c r="F163" s="262"/>
      <c r="G163" s="262"/>
    </row>
    <row r="164" spans="1:7" s="196" customFormat="1" ht="12" customHeight="1" x14ac:dyDescent="0.3">
      <c r="A164" s="278" t="s">
        <v>562</v>
      </c>
      <c r="B164" s="278"/>
      <c r="C164" s="278"/>
      <c r="D164" s="198"/>
      <c r="E164" s="197"/>
      <c r="F164" s="262"/>
      <c r="G164" s="262"/>
    </row>
    <row r="165" spans="1:7" s="196" customFormat="1" ht="12" customHeight="1" x14ac:dyDescent="0.3">
      <c r="A165" s="278" t="s">
        <v>563</v>
      </c>
      <c r="B165" s="278"/>
      <c r="C165" s="278"/>
      <c r="D165" s="198"/>
      <c r="E165" s="197"/>
      <c r="F165" s="262"/>
      <c r="G165" s="262"/>
    </row>
    <row r="166" spans="1:7" s="196" customFormat="1" ht="12" customHeight="1" x14ac:dyDescent="0.3">
      <c r="A166" s="277" t="s">
        <v>564</v>
      </c>
      <c r="B166" s="277"/>
      <c r="C166" s="277"/>
      <c r="D166" s="198"/>
      <c r="E166" s="197"/>
      <c r="F166" s="262"/>
      <c r="G166" s="262"/>
    </row>
    <row r="167" spans="1:7" s="196" customFormat="1" ht="12" customHeight="1" x14ac:dyDescent="0.3">
      <c r="A167" s="277" t="s">
        <v>565</v>
      </c>
      <c r="B167" s="277"/>
      <c r="C167" s="277"/>
      <c r="D167" s="198"/>
      <c r="E167" s="197"/>
      <c r="F167" s="262"/>
      <c r="G167" s="262"/>
    </row>
    <row r="168" spans="1:7" s="196" customFormat="1" ht="12" customHeight="1" x14ac:dyDescent="0.3">
      <c r="A168" s="278" t="s">
        <v>566</v>
      </c>
      <c r="B168" s="278"/>
      <c r="C168" s="278"/>
      <c r="D168" s="198"/>
      <c r="E168" s="197"/>
      <c r="F168" s="262"/>
      <c r="G168" s="262"/>
    </row>
    <row r="169" spans="1:7" s="196" customFormat="1" ht="12" customHeight="1" x14ac:dyDescent="0.3">
      <c r="A169" s="277" t="s">
        <v>564</v>
      </c>
      <c r="B169" s="277"/>
      <c r="C169" s="277"/>
      <c r="D169" s="198"/>
      <c r="E169" s="197"/>
      <c r="F169" s="262"/>
      <c r="G169" s="262"/>
    </row>
    <row r="170" spans="1:7" s="196" customFormat="1" ht="12" customHeight="1" x14ac:dyDescent="0.3">
      <c r="A170" s="277" t="s">
        <v>565</v>
      </c>
      <c r="B170" s="277"/>
      <c r="C170" s="277"/>
      <c r="D170" s="198"/>
      <c r="E170" s="197"/>
      <c r="F170" s="262"/>
      <c r="G170" s="262"/>
    </row>
    <row r="171" spans="1:7" s="196" customFormat="1" ht="12" customHeight="1" x14ac:dyDescent="0.3">
      <c r="A171" s="281" t="s">
        <v>567</v>
      </c>
      <c r="B171" s="281"/>
      <c r="C171" s="281"/>
      <c r="D171" s="198"/>
      <c r="E171" s="197"/>
      <c r="F171" s="262"/>
      <c r="G171" s="262"/>
    </row>
    <row r="172" spans="1:7" s="196" customFormat="1" ht="12" customHeight="1" x14ac:dyDescent="0.3">
      <c r="A172" s="278" t="s">
        <v>568</v>
      </c>
      <c r="B172" s="278"/>
      <c r="C172" s="278"/>
      <c r="D172" s="198"/>
      <c r="E172" s="197"/>
      <c r="F172" s="262"/>
      <c r="G172" s="262"/>
    </row>
    <row r="173" spans="1:7" s="196" customFormat="1" ht="25.05" customHeight="1" x14ac:dyDescent="0.3">
      <c r="A173" s="278" t="s">
        <v>569</v>
      </c>
      <c r="B173" s="278"/>
      <c r="C173" s="278"/>
      <c r="D173" s="198"/>
      <c r="E173" s="197"/>
      <c r="F173" s="262"/>
      <c r="G173" s="262"/>
    </row>
    <row r="174" spans="1:7" s="196" customFormat="1" ht="12" customHeight="1" x14ac:dyDescent="0.3">
      <c r="A174" s="278" t="s">
        <v>570</v>
      </c>
      <c r="B174" s="278"/>
      <c r="C174" s="278"/>
      <c r="D174" s="198"/>
      <c r="E174" s="197"/>
      <c r="F174" s="262"/>
      <c r="G174" s="262"/>
    </row>
    <row r="175" spans="1:7" s="196" customFormat="1" ht="12" customHeight="1" x14ac:dyDescent="0.3">
      <c r="A175" s="277" t="s">
        <v>571</v>
      </c>
      <c r="B175" s="277"/>
      <c r="C175" s="277"/>
      <c r="D175" s="198"/>
      <c r="E175" s="197"/>
      <c r="F175" s="268" t="str">
        <f>IF(OR(D175&gt;0,E175&gt;0),"prosimy wypełnić tabelę nr 4", " ")</f>
        <v xml:space="preserve"> </v>
      </c>
      <c r="G175" s="268"/>
    </row>
    <row r="176" spans="1:7" s="196" customFormat="1" ht="12" customHeight="1" x14ac:dyDescent="0.3">
      <c r="A176" s="277" t="s">
        <v>572</v>
      </c>
      <c r="B176" s="277"/>
      <c r="C176" s="277"/>
      <c r="D176" s="198"/>
      <c r="E176" s="197"/>
      <c r="F176" s="262"/>
      <c r="G176" s="262"/>
    </row>
    <row r="177" spans="1:7" s="196" customFormat="1" ht="12" customHeight="1" x14ac:dyDescent="0.3">
      <c r="A177" s="277" t="s">
        <v>573</v>
      </c>
      <c r="B177" s="277"/>
      <c r="C177" s="277"/>
      <c r="D177" s="198"/>
      <c r="E177" s="197"/>
      <c r="F177" s="262"/>
      <c r="G177" s="262"/>
    </row>
    <row r="178" spans="1:7" s="196" customFormat="1" ht="12" customHeight="1" x14ac:dyDescent="0.3">
      <c r="A178" s="277" t="s">
        <v>574</v>
      </c>
      <c r="B178" s="277"/>
      <c r="C178" s="277"/>
      <c r="D178" s="198"/>
      <c r="E178" s="197"/>
      <c r="F178" s="262"/>
      <c r="G178" s="262"/>
    </row>
    <row r="179" spans="1:7" s="196" customFormat="1" ht="12" customHeight="1" x14ac:dyDescent="0.3">
      <c r="A179" s="277" t="s">
        <v>575</v>
      </c>
      <c r="B179" s="277"/>
      <c r="C179" s="277"/>
      <c r="D179" s="198"/>
      <c r="E179" s="197"/>
      <c r="F179" s="262"/>
      <c r="G179" s="262"/>
    </row>
    <row r="180" spans="1:7" s="196" customFormat="1" ht="12" customHeight="1" x14ac:dyDescent="0.3">
      <c r="A180" s="281" t="s">
        <v>576</v>
      </c>
      <c r="B180" s="281"/>
      <c r="C180" s="281"/>
      <c r="D180" s="198"/>
      <c r="E180" s="197"/>
      <c r="F180" s="262"/>
      <c r="G180" s="262"/>
    </row>
    <row r="181" spans="1:7" s="196" customFormat="1" ht="12" customHeight="1" x14ac:dyDescent="0.3">
      <c r="A181" s="278" t="s">
        <v>568</v>
      </c>
      <c r="B181" s="278"/>
      <c r="C181" s="278"/>
      <c r="D181" s="198"/>
      <c r="E181" s="197"/>
      <c r="F181" s="262"/>
      <c r="G181" s="262"/>
    </row>
    <row r="182" spans="1:7" s="196" customFormat="1" ht="12" customHeight="1" x14ac:dyDescent="0.3">
      <c r="A182" s="277" t="s">
        <v>577</v>
      </c>
      <c r="B182" s="277"/>
      <c r="C182" s="277"/>
      <c r="D182" s="198"/>
      <c r="E182" s="197"/>
      <c r="F182" s="262"/>
      <c r="G182" s="262"/>
    </row>
    <row r="183" spans="1:7" s="196" customFormat="1" ht="12" customHeight="1" x14ac:dyDescent="0.3">
      <c r="A183" s="275" t="s">
        <v>530</v>
      </c>
      <c r="B183" s="275"/>
      <c r="C183" s="275"/>
      <c r="D183" s="198"/>
      <c r="E183" s="197"/>
      <c r="F183" s="262"/>
      <c r="G183" s="262"/>
    </row>
    <row r="184" spans="1:7" s="196" customFormat="1" ht="12" customHeight="1" x14ac:dyDescent="0.3">
      <c r="A184" s="275" t="s">
        <v>531</v>
      </c>
      <c r="B184" s="275"/>
      <c r="C184" s="275"/>
      <c r="D184" s="198"/>
      <c r="E184" s="197"/>
      <c r="F184" s="262"/>
      <c r="G184" s="262"/>
    </row>
    <row r="185" spans="1:7" s="196" customFormat="1" ht="12" customHeight="1" x14ac:dyDescent="0.3">
      <c r="A185" s="277" t="s">
        <v>532</v>
      </c>
      <c r="B185" s="277"/>
      <c r="C185" s="277"/>
      <c r="D185" s="198"/>
      <c r="E185" s="197"/>
      <c r="F185" s="262"/>
      <c r="G185" s="262"/>
    </row>
    <row r="186" spans="1:7" s="196" customFormat="1" ht="22.05" customHeight="1" x14ac:dyDescent="0.3">
      <c r="A186" s="278" t="s">
        <v>578</v>
      </c>
      <c r="B186" s="278"/>
      <c r="C186" s="278"/>
      <c r="D186" s="198"/>
      <c r="E186" s="197"/>
      <c r="F186" s="262"/>
      <c r="G186" s="262"/>
    </row>
    <row r="187" spans="1:7" s="196" customFormat="1" ht="12" customHeight="1" x14ac:dyDescent="0.3">
      <c r="A187" s="277" t="s">
        <v>577</v>
      </c>
      <c r="B187" s="277"/>
      <c r="C187" s="277"/>
      <c r="D187" s="198"/>
      <c r="E187" s="197"/>
      <c r="F187" s="262"/>
      <c r="G187" s="262"/>
    </row>
    <row r="188" spans="1:7" s="196" customFormat="1" ht="12" customHeight="1" x14ac:dyDescent="0.3">
      <c r="A188" s="275" t="s">
        <v>530</v>
      </c>
      <c r="B188" s="275"/>
      <c r="C188" s="275"/>
      <c r="D188" s="198"/>
      <c r="E188" s="197"/>
      <c r="F188" s="262"/>
      <c r="G188" s="262"/>
    </row>
    <row r="189" spans="1:7" s="196" customFormat="1" ht="12" customHeight="1" x14ac:dyDescent="0.3">
      <c r="A189" s="275" t="s">
        <v>531</v>
      </c>
      <c r="B189" s="275"/>
      <c r="C189" s="275"/>
      <c r="D189" s="198"/>
      <c r="E189" s="197"/>
      <c r="F189" s="262"/>
      <c r="G189" s="262"/>
    </row>
    <row r="190" spans="1:7" s="196" customFormat="1" ht="12" customHeight="1" x14ac:dyDescent="0.3">
      <c r="A190" s="277" t="s">
        <v>532</v>
      </c>
      <c r="B190" s="277"/>
      <c r="C190" s="277"/>
      <c r="D190" s="198"/>
      <c r="E190" s="197"/>
      <c r="F190" s="262"/>
      <c r="G190" s="262"/>
    </row>
    <row r="191" spans="1:7" s="196" customFormat="1" ht="12" customHeight="1" x14ac:dyDescent="0.3">
      <c r="A191" s="278" t="s">
        <v>570</v>
      </c>
      <c r="B191" s="278"/>
      <c r="C191" s="278"/>
      <c r="D191" s="198"/>
      <c r="E191" s="197"/>
      <c r="F191" s="262"/>
      <c r="G191" s="262"/>
    </row>
    <row r="192" spans="1:7" s="196" customFormat="1" ht="12" customHeight="1" x14ac:dyDescent="0.3">
      <c r="A192" s="277" t="s">
        <v>571</v>
      </c>
      <c r="B192" s="277"/>
      <c r="C192" s="277"/>
      <c r="D192" s="198"/>
      <c r="E192" s="197"/>
      <c r="F192" s="268" t="str">
        <f>IF(OR(D192&gt;0,E192&gt;0),"prosimy wypełnić tabelę nr 4", " ")</f>
        <v xml:space="preserve"> </v>
      </c>
      <c r="G192" s="268"/>
    </row>
    <row r="193" spans="1:7" s="196" customFormat="1" ht="12" customHeight="1" x14ac:dyDescent="0.3">
      <c r="A193" s="277" t="s">
        <v>572</v>
      </c>
      <c r="B193" s="277"/>
      <c r="C193" s="277"/>
      <c r="D193" s="198"/>
      <c r="E193" s="197"/>
      <c r="F193" s="262"/>
      <c r="G193" s="262"/>
    </row>
    <row r="194" spans="1:7" s="196" customFormat="1" ht="12" customHeight="1" x14ac:dyDescent="0.3">
      <c r="A194" s="277" t="s">
        <v>573</v>
      </c>
      <c r="B194" s="277"/>
      <c r="C194" s="277"/>
      <c r="D194" s="198"/>
      <c r="E194" s="197"/>
      <c r="F194" s="262"/>
      <c r="G194" s="262"/>
    </row>
    <row r="195" spans="1:7" s="196" customFormat="1" ht="12" customHeight="1" x14ac:dyDescent="0.3">
      <c r="A195" s="277" t="s">
        <v>579</v>
      </c>
      <c r="B195" s="277"/>
      <c r="C195" s="277"/>
      <c r="D195" s="198"/>
      <c r="E195" s="197"/>
      <c r="F195" s="262"/>
      <c r="G195" s="262"/>
    </row>
    <row r="196" spans="1:7" s="196" customFormat="1" ht="12" customHeight="1" x14ac:dyDescent="0.3">
      <c r="A196" s="275" t="s">
        <v>530</v>
      </c>
      <c r="B196" s="275"/>
      <c r="C196" s="275"/>
      <c r="D196" s="198"/>
      <c r="E196" s="197"/>
      <c r="F196" s="262"/>
      <c r="G196" s="262"/>
    </row>
    <row r="197" spans="1:7" s="196" customFormat="1" ht="12" customHeight="1" x14ac:dyDescent="0.3">
      <c r="A197" s="275" t="s">
        <v>531</v>
      </c>
      <c r="B197" s="275"/>
      <c r="C197" s="275"/>
      <c r="D197" s="198"/>
      <c r="E197" s="197"/>
      <c r="F197" s="262"/>
      <c r="G197" s="262"/>
    </row>
    <row r="198" spans="1:7" s="196" customFormat="1" ht="12" customHeight="1" x14ac:dyDescent="0.3">
      <c r="A198" s="277" t="s">
        <v>580</v>
      </c>
      <c r="B198" s="277"/>
      <c r="C198" s="277"/>
      <c r="D198" s="198"/>
      <c r="E198" s="197"/>
      <c r="F198" s="262"/>
      <c r="G198" s="262"/>
    </row>
    <row r="199" spans="1:7" s="196" customFormat="1" ht="12" customHeight="1" x14ac:dyDescent="0.3">
      <c r="A199" s="277" t="s">
        <v>581</v>
      </c>
      <c r="B199" s="277"/>
      <c r="C199" s="277"/>
      <c r="D199" s="198"/>
      <c r="E199" s="197"/>
      <c r="F199" s="262"/>
      <c r="G199" s="262"/>
    </row>
    <row r="200" spans="1:7" s="196" customFormat="1" ht="12" customHeight="1" x14ac:dyDescent="0.3">
      <c r="A200" s="277" t="s">
        <v>582</v>
      </c>
      <c r="B200" s="277"/>
      <c r="C200" s="277"/>
      <c r="D200" s="198"/>
      <c r="E200" s="197"/>
      <c r="F200" s="262"/>
      <c r="G200" s="262"/>
    </row>
    <row r="201" spans="1:7" s="196" customFormat="1" ht="12" customHeight="1" x14ac:dyDescent="0.3">
      <c r="A201" s="277" t="s">
        <v>583</v>
      </c>
      <c r="B201" s="277"/>
      <c r="C201" s="277"/>
      <c r="D201" s="198"/>
      <c r="E201" s="197"/>
      <c r="F201" s="262"/>
      <c r="G201" s="262"/>
    </row>
    <row r="202" spans="1:7" s="196" customFormat="1" ht="12" customHeight="1" x14ac:dyDescent="0.3">
      <c r="A202" s="277" t="s">
        <v>584</v>
      </c>
      <c r="B202" s="277"/>
      <c r="C202" s="277"/>
      <c r="D202" s="198"/>
      <c r="E202" s="197"/>
      <c r="F202" s="262"/>
      <c r="G202" s="262"/>
    </row>
    <row r="203" spans="1:7" s="196" customFormat="1" ht="12" customHeight="1" x14ac:dyDescent="0.3">
      <c r="A203" s="278" t="s">
        <v>585</v>
      </c>
      <c r="B203" s="278"/>
      <c r="C203" s="278"/>
      <c r="D203" s="198"/>
      <c r="E203" s="197"/>
      <c r="F203" s="267" t="str">
        <f>IF(OR(D203&gt;0,E203&gt;0),"prosimy wypełnić tabelę nr 5", " ")</f>
        <v xml:space="preserve"> </v>
      </c>
      <c r="G203" s="267"/>
    </row>
    <row r="204" spans="1:7" s="196" customFormat="1" ht="12" customHeight="1" x14ac:dyDescent="0.3">
      <c r="A204" s="281" t="s">
        <v>586</v>
      </c>
      <c r="B204" s="281"/>
      <c r="C204" s="281"/>
      <c r="D204" s="198"/>
      <c r="E204" s="197"/>
      <c r="F204" s="296" t="str">
        <f>IF(OR(D204&gt;0,E204&gt;0),"prosimy wypełnić tabelę nr 6", " ")</f>
        <v xml:space="preserve"> </v>
      </c>
      <c r="G204" s="267"/>
    </row>
    <row r="205" spans="1:7" s="196" customFormat="1" ht="12" customHeight="1" x14ac:dyDescent="0.3">
      <c r="A205" s="278" t="s">
        <v>587</v>
      </c>
      <c r="B205" s="278"/>
      <c r="C205" s="278"/>
      <c r="D205" s="198"/>
      <c r="E205" s="197"/>
      <c r="F205" s="262"/>
      <c r="G205" s="262"/>
    </row>
    <row r="206" spans="1:7" s="196" customFormat="1" ht="12" customHeight="1" x14ac:dyDescent="0.3">
      <c r="A206" s="278" t="s">
        <v>520</v>
      </c>
      <c r="B206" s="278"/>
      <c r="C206" s="278"/>
      <c r="D206" s="197"/>
      <c r="E206" s="197"/>
      <c r="F206" s="262"/>
      <c r="G206" s="262"/>
    </row>
    <row r="207" spans="1:7" s="196" customFormat="1" ht="12" customHeight="1" x14ac:dyDescent="0.3">
      <c r="A207" s="277" t="s">
        <v>588</v>
      </c>
      <c r="B207" s="277"/>
      <c r="C207" s="277"/>
      <c r="D207" s="197"/>
      <c r="E207" s="197"/>
      <c r="F207" s="262"/>
      <c r="G207" s="262"/>
    </row>
    <row r="208" spans="1:7" s="196" customFormat="1" ht="12" customHeight="1" x14ac:dyDescent="0.3">
      <c r="A208" s="277" t="s">
        <v>589</v>
      </c>
      <c r="B208" s="277"/>
      <c r="C208" s="277"/>
      <c r="D208" s="197"/>
      <c r="E208" s="197"/>
      <c r="F208" s="262"/>
      <c r="G208" s="262"/>
    </row>
    <row r="209" spans="1:7" s="196" customFormat="1" ht="12" customHeight="1" x14ac:dyDescent="0.3">
      <c r="A209" s="274" t="s">
        <v>337</v>
      </c>
      <c r="B209" s="274"/>
      <c r="C209" s="274"/>
      <c r="D209" s="219">
        <f>D162+D150</f>
        <v>0</v>
      </c>
      <c r="E209" s="219">
        <f>E162+E150</f>
        <v>0</v>
      </c>
      <c r="F209" s="262"/>
      <c r="G209" s="262"/>
    </row>
    <row r="210" spans="1:7" s="196" customFormat="1" ht="12" customHeight="1" x14ac:dyDescent="0.3">
      <c r="F210" s="262"/>
      <c r="G210" s="262"/>
    </row>
    <row r="211" spans="1:7" s="196" customFormat="1" ht="12" customHeight="1" x14ac:dyDescent="0.3">
      <c r="A211" s="273" t="s">
        <v>461</v>
      </c>
      <c r="B211" s="273"/>
      <c r="C211" s="273"/>
      <c r="D211" s="217">
        <f>$D$7</f>
        <v>2023</v>
      </c>
      <c r="E211" s="217">
        <f>$E$7</f>
        <v>2024</v>
      </c>
      <c r="F211" s="262"/>
      <c r="G211" s="262"/>
    </row>
    <row r="212" spans="1:7" s="196" customFormat="1" ht="12" customHeight="1" x14ac:dyDescent="0.3">
      <c r="A212" s="265" t="s">
        <v>608</v>
      </c>
      <c r="B212" s="265"/>
      <c r="C212" s="265"/>
      <c r="D212" s="222" t="str">
        <f>IF(D28&gt;0,D28,"nie dotyczy")</f>
        <v>nie dotyczy</v>
      </c>
      <c r="E212" s="222" t="str">
        <f>IF(E28&gt;0,E28,"nie dotyczy")</f>
        <v>nie dotyczy</v>
      </c>
      <c r="F212" s="262"/>
      <c r="G212" s="262"/>
    </row>
    <row r="213" spans="1:7" s="196" customFormat="1" ht="12" customHeight="1" x14ac:dyDescent="0.3">
      <c r="A213" s="259" t="s">
        <v>450</v>
      </c>
      <c r="B213" s="260"/>
      <c r="C213" s="261"/>
      <c r="D213" s="201"/>
      <c r="E213" s="202"/>
      <c r="F213" s="264" t="str">
        <f>IF(OR(D28&gt;0,E28&gt;0),"Prosimy o uzupełnienie. Należy skorzystać z listy, można dopisać własne pozycje."," ")</f>
        <v xml:space="preserve"> </v>
      </c>
      <c r="G213" s="264"/>
    </row>
    <row r="214" spans="1:7" s="196" customFormat="1" ht="12" customHeight="1" x14ac:dyDescent="0.3">
      <c r="A214" s="259" t="s">
        <v>453</v>
      </c>
      <c r="B214" s="260"/>
      <c r="C214" s="261"/>
      <c r="D214" s="201"/>
      <c r="E214" s="202"/>
      <c r="F214" s="264"/>
      <c r="G214" s="264"/>
    </row>
    <row r="215" spans="1:7" s="196" customFormat="1" ht="12" customHeight="1" x14ac:dyDescent="0.3">
      <c r="A215" s="259" t="s">
        <v>451</v>
      </c>
      <c r="B215" s="260"/>
      <c r="C215" s="261"/>
      <c r="D215" s="201"/>
      <c r="E215" s="202"/>
      <c r="F215" s="264"/>
      <c r="G215" s="264"/>
    </row>
    <row r="216" spans="1:7" s="196" customFormat="1" ht="12" customHeight="1" x14ac:dyDescent="0.3">
      <c r="A216" s="263" t="s">
        <v>442</v>
      </c>
      <c r="B216" s="263"/>
      <c r="C216" s="263"/>
      <c r="D216" s="202"/>
      <c r="E216" s="202"/>
      <c r="F216" s="264"/>
      <c r="G216" s="264"/>
    </row>
    <row r="217" spans="1:7" s="196" customFormat="1" ht="12" customHeight="1" x14ac:dyDescent="0.3">
      <c r="A217" s="263" t="s">
        <v>442</v>
      </c>
      <c r="B217" s="263"/>
      <c r="C217" s="263"/>
      <c r="D217" s="202"/>
      <c r="E217" s="202"/>
      <c r="F217" s="264"/>
      <c r="G217" s="264"/>
    </row>
    <row r="218" spans="1:7" s="196" customFormat="1" ht="12" customHeight="1" x14ac:dyDescent="0.3">
      <c r="A218" s="263" t="s">
        <v>442</v>
      </c>
      <c r="B218" s="263"/>
      <c r="C218" s="263"/>
      <c r="D218" s="202"/>
      <c r="E218" s="202"/>
      <c r="F218" s="264"/>
      <c r="G218" s="264"/>
    </row>
    <row r="219" spans="1:7" s="196" customFormat="1" ht="12" customHeight="1" x14ac:dyDescent="0.3">
      <c r="F219" s="262"/>
      <c r="G219" s="262"/>
    </row>
    <row r="220" spans="1:7" s="196" customFormat="1" ht="12" customHeight="1" x14ac:dyDescent="0.3">
      <c r="A220" s="273" t="s">
        <v>600</v>
      </c>
      <c r="B220" s="273"/>
      <c r="C220" s="273"/>
      <c r="D220" s="217">
        <f>$D$7</f>
        <v>2023</v>
      </c>
      <c r="E220" s="217">
        <f>$E$7</f>
        <v>2024</v>
      </c>
      <c r="F220" s="262"/>
      <c r="G220" s="262"/>
    </row>
    <row r="221" spans="1:7" s="196" customFormat="1" ht="12" customHeight="1" x14ac:dyDescent="0.3">
      <c r="A221" s="259" t="s">
        <v>603</v>
      </c>
      <c r="B221" s="260"/>
      <c r="C221" s="261"/>
      <c r="D221" s="201"/>
      <c r="E221" s="204"/>
      <c r="F221" s="293" t="str">
        <f>IF(OR(D28&gt;0,E28&gt;0),"Prosimy o uzupełnienie. Należy skorzystać z listy, można dopisać własne pozycje."," ")</f>
        <v xml:space="preserve"> </v>
      </c>
      <c r="G221" s="264"/>
    </row>
    <row r="222" spans="1:7" s="196" customFormat="1" ht="12" customHeight="1" x14ac:dyDescent="0.3">
      <c r="A222" s="259" t="s">
        <v>604</v>
      </c>
      <c r="B222" s="260"/>
      <c r="C222" s="261"/>
      <c r="D222" s="201"/>
      <c r="E222" s="204"/>
      <c r="F222" s="293"/>
      <c r="G222" s="264"/>
    </row>
    <row r="223" spans="1:7" s="196" customFormat="1" ht="12" customHeight="1" x14ac:dyDescent="0.3">
      <c r="A223" s="263" t="s">
        <v>442</v>
      </c>
      <c r="B223" s="263"/>
      <c r="C223" s="263"/>
      <c r="D223" s="202"/>
      <c r="E223" s="204"/>
      <c r="F223" s="293"/>
      <c r="G223" s="264"/>
    </row>
    <row r="224" spans="1:7" s="196" customFormat="1" ht="12" customHeight="1" x14ac:dyDescent="0.3">
      <c r="A224" s="263" t="s">
        <v>442</v>
      </c>
      <c r="B224" s="263"/>
      <c r="C224" s="263"/>
      <c r="D224" s="202"/>
      <c r="E224" s="205"/>
      <c r="F224" s="293"/>
      <c r="G224" s="264"/>
    </row>
    <row r="225" spans="1:12" s="196" customFormat="1" ht="12" customHeight="1" x14ac:dyDescent="0.3">
      <c r="F225" s="294"/>
      <c r="G225" s="294"/>
    </row>
    <row r="226" spans="1:12" s="196" customFormat="1" ht="12" customHeight="1" x14ac:dyDescent="0.3">
      <c r="A226" s="273" t="s">
        <v>464</v>
      </c>
      <c r="B226" s="273"/>
      <c r="C226" s="273"/>
      <c r="D226" s="217">
        <f>$D$7</f>
        <v>2023</v>
      </c>
      <c r="E226" s="217">
        <f>$E$7</f>
        <v>2024</v>
      </c>
      <c r="F226" s="297"/>
      <c r="G226" s="262"/>
    </row>
    <row r="227" spans="1:12" s="196" customFormat="1" ht="12" customHeight="1" x14ac:dyDescent="0.3">
      <c r="A227" s="265" t="s">
        <v>601</v>
      </c>
      <c r="B227" s="265"/>
      <c r="C227" s="265"/>
      <c r="D227" s="222" t="str">
        <f>IF(D68&gt;0,D68,"nie dotyczy")</f>
        <v>nie dotyczy</v>
      </c>
      <c r="E227" s="222" t="str">
        <f>IF(E68&gt;0,E68,"nie dotyczy")</f>
        <v>nie dotyczy</v>
      </c>
      <c r="F227" s="293" t="str">
        <f>IF(OR(D68&gt;0,E68&gt;0),"Prosimy o podanie kwoty rocznej amortyzacji"," ")</f>
        <v xml:space="preserve"> </v>
      </c>
      <c r="G227" s="264"/>
    </row>
    <row r="228" spans="1:12" s="196" customFormat="1" ht="12" customHeight="1" x14ac:dyDescent="0.3">
      <c r="A228" s="265" t="s">
        <v>460</v>
      </c>
      <c r="B228" s="265"/>
      <c r="C228" s="265"/>
      <c r="D228" s="201"/>
      <c r="E228" s="205"/>
      <c r="F228" s="293"/>
      <c r="G228" s="264"/>
    </row>
    <row r="229" spans="1:12" s="196" customFormat="1" ht="12" customHeight="1" x14ac:dyDescent="0.3">
      <c r="F229" s="262"/>
      <c r="G229" s="262"/>
    </row>
    <row r="230" spans="1:12" s="196" customFormat="1" ht="25.05" customHeight="1" x14ac:dyDescent="0.3">
      <c r="A230" s="273" t="s">
        <v>590</v>
      </c>
      <c r="B230" s="273"/>
      <c r="C230" s="273"/>
      <c r="D230" s="217">
        <f>$D$7</f>
        <v>2023</v>
      </c>
      <c r="E230" s="217">
        <f>$E$7</f>
        <v>2024</v>
      </c>
      <c r="F230" s="262"/>
      <c r="G230" s="262"/>
    </row>
    <row r="231" spans="1:12" s="196" customFormat="1" ht="12" customHeight="1" x14ac:dyDescent="0.3">
      <c r="A231" s="265" t="s">
        <v>591</v>
      </c>
      <c r="B231" s="265"/>
      <c r="C231" s="265"/>
      <c r="D231" s="222" t="str">
        <f>IF(D145&gt;(D8+D28)/8,D145,"nie dotyczy")</f>
        <v>nie dotyczy</v>
      </c>
      <c r="E231" s="222" t="str">
        <f>IF(E145&gt;(E8+E28)/8,E145,"nie dotyczy")</f>
        <v>nie dotyczy</v>
      </c>
      <c r="F231" s="262"/>
      <c r="G231" s="262"/>
    </row>
    <row r="232" spans="1:12" s="196" customFormat="1" ht="12" customHeight="1" x14ac:dyDescent="0.3">
      <c r="A232" s="263" t="s">
        <v>439</v>
      </c>
      <c r="B232" s="263"/>
      <c r="C232" s="263"/>
      <c r="D232" s="202"/>
      <c r="E232" s="202"/>
      <c r="F232" s="266" t="str">
        <f>IF(OR(D145&gt;(D8+D28)/8,E145&gt;(E8+E28)/8),"Prosimy o uzupełnienie. Można skorzystać z zaproponowanej listy lub stworzyć własną."," ")</f>
        <v xml:space="preserve"> </v>
      </c>
      <c r="G232" s="266"/>
    </row>
    <row r="233" spans="1:12" s="196" customFormat="1" ht="12" customHeight="1" x14ac:dyDescent="0.3">
      <c r="A233" s="263" t="s">
        <v>438</v>
      </c>
      <c r="B233" s="263"/>
      <c r="C233" s="263"/>
      <c r="D233" s="202"/>
      <c r="E233" s="202"/>
      <c r="F233" s="266"/>
      <c r="G233" s="266"/>
    </row>
    <row r="234" spans="1:12" s="196" customFormat="1" ht="12" customHeight="1" x14ac:dyDescent="0.3">
      <c r="A234" s="263" t="s">
        <v>437</v>
      </c>
      <c r="B234" s="263"/>
      <c r="C234" s="263"/>
      <c r="D234" s="202"/>
      <c r="E234" s="202"/>
      <c r="F234" s="266"/>
      <c r="G234" s="266"/>
    </row>
    <row r="235" spans="1:12" s="196" customFormat="1" ht="12" customHeight="1" x14ac:dyDescent="0.3">
      <c r="A235" s="263" t="s">
        <v>442</v>
      </c>
      <c r="B235" s="263"/>
      <c r="C235" s="263"/>
      <c r="D235" s="202"/>
      <c r="E235" s="202"/>
      <c r="F235" s="266"/>
      <c r="G235" s="266"/>
    </row>
    <row r="236" spans="1:12" s="196" customFormat="1" ht="12" customHeight="1" x14ac:dyDescent="0.3"/>
    <row r="237" spans="1:12" s="196" customFormat="1" ht="25.05" customHeight="1" x14ac:dyDescent="0.3">
      <c r="A237" s="291" t="s">
        <v>610</v>
      </c>
      <c r="B237" s="291"/>
      <c r="C237" s="291"/>
      <c r="D237" s="291"/>
      <c r="E237" s="292" t="s">
        <v>602</v>
      </c>
      <c r="F237" s="292"/>
      <c r="G237" s="292"/>
    </row>
    <row r="238" spans="1:12" s="196" customFormat="1" ht="25.05" customHeight="1" x14ac:dyDescent="0.3">
      <c r="A238" s="223" t="s">
        <v>592</v>
      </c>
      <c r="B238" s="224" t="s">
        <v>593</v>
      </c>
      <c r="C238" s="224" t="s">
        <v>446</v>
      </c>
      <c r="D238" s="224" t="s">
        <v>447</v>
      </c>
      <c r="E238" s="224" t="s">
        <v>441</v>
      </c>
      <c r="F238" s="224" t="s">
        <v>440</v>
      </c>
      <c r="G238" s="224" t="s">
        <v>594</v>
      </c>
    </row>
    <row r="239" spans="1:12" s="196" customFormat="1" ht="12" customHeight="1" x14ac:dyDescent="0.3">
      <c r="A239" s="203" t="s">
        <v>595</v>
      </c>
      <c r="B239" s="206"/>
      <c r="C239" s="205"/>
      <c r="D239" s="205"/>
      <c r="E239" s="207"/>
      <c r="F239" s="206"/>
      <c r="G239" s="208" t="s">
        <v>596</v>
      </c>
      <c r="L239" s="209" t="s">
        <v>599</v>
      </c>
    </row>
    <row r="240" spans="1:12" s="196" customFormat="1" ht="12" customHeight="1" x14ac:dyDescent="0.3">
      <c r="A240" s="203" t="s">
        <v>443</v>
      </c>
      <c r="B240" s="210"/>
      <c r="C240" s="211"/>
      <c r="D240" s="211"/>
      <c r="E240" s="207"/>
      <c r="F240" s="210"/>
      <c r="G240" s="208" t="s">
        <v>596</v>
      </c>
      <c r="L240" s="209" t="s">
        <v>596</v>
      </c>
    </row>
    <row r="241" spans="1:12" s="196" customFormat="1" ht="12" customHeight="1" x14ac:dyDescent="0.3">
      <c r="A241" s="203" t="s">
        <v>597</v>
      </c>
      <c r="B241" s="210"/>
      <c r="C241" s="211"/>
      <c r="D241" s="211"/>
      <c r="E241" s="207"/>
      <c r="F241" s="210"/>
      <c r="G241" s="208" t="s">
        <v>596</v>
      </c>
      <c r="L241" s="209"/>
    </row>
    <row r="242" spans="1:12" s="196" customFormat="1" ht="12" customHeight="1" x14ac:dyDescent="0.3">
      <c r="A242" s="203" t="s">
        <v>598</v>
      </c>
      <c r="B242" s="210"/>
      <c r="C242" s="211"/>
      <c r="D242" s="211"/>
      <c r="E242" s="207"/>
      <c r="F242" s="210"/>
      <c r="G242" s="208" t="s">
        <v>596</v>
      </c>
      <c r="L242" s="209"/>
    </row>
    <row r="243" spans="1:12" s="196" customFormat="1" ht="12" customHeight="1" x14ac:dyDescent="0.3">
      <c r="A243" s="203" t="s">
        <v>442</v>
      </c>
      <c r="B243" s="210"/>
      <c r="C243" s="211"/>
      <c r="D243" s="211"/>
      <c r="E243" s="207"/>
      <c r="F243" s="210"/>
      <c r="G243" s="208" t="s">
        <v>596</v>
      </c>
    </row>
    <row r="244" spans="1:12" s="196" customFormat="1" ht="12" customHeight="1" x14ac:dyDescent="0.3">
      <c r="A244" s="212"/>
      <c r="B244" s="213"/>
      <c r="C244" s="214"/>
      <c r="D244" s="214"/>
      <c r="E244" s="215"/>
      <c r="F244" s="262"/>
      <c r="G244" s="262"/>
    </row>
    <row r="245" spans="1:12" s="196" customFormat="1" ht="12" customHeight="1" x14ac:dyDescent="0.3">
      <c r="A245" s="273" t="s">
        <v>462</v>
      </c>
      <c r="B245" s="273"/>
      <c r="C245" s="273"/>
      <c r="D245" s="217">
        <f>$D$7</f>
        <v>2023</v>
      </c>
      <c r="E245" s="217">
        <f>$E$7</f>
        <v>2024</v>
      </c>
      <c r="F245" s="262"/>
      <c r="G245" s="262"/>
    </row>
    <row r="246" spans="1:12" s="196" customFormat="1" ht="12" customHeight="1" x14ac:dyDescent="0.3">
      <c r="A246" s="265" t="s">
        <v>609</v>
      </c>
      <c r="B246" s="265"/>
      <c r="C246" s="265"/>
      <c r="D246" s="222" t="str">
        <f>IF(D203&gt;0,D203,"nie dotyczy")</f>
        <v>nie dotyczy</v>
      </c>
      <c r="E246" s="222" t="str">
        <f>IF(E203&gt;0,E203,"nie dotyczy")</f>
        <v>nie dotyczy</v>
      </c>
      <c r="F246" s="262"/>
      <c r="G246" s="262"/>
    </row>
    <row r="247" spans="1:12" s="196" customFormat="1" ht="12" customHeight="1" x14ac:dyDescent="0.3">
      <c r="A247" s="263" t="s">
        <v>456</v>
      </c>
      <c r="B247" s="263"/>
      <c r="C247" s="263"/>
      <c r="D247" s="202"/>
      <c r="E247" s="202"/>
      <c r="F247" s="264" t="str">
        <f>IF(OR(D203&gt;0,E203&gt;0),"Prosimy o uzupełnienie. Można skorzystać z zaproponowanej listy lub stworzyć własną."," ")</f>
        <v xml:space="preserve"> </v>
      </c>
      <c r="G247" s="264"/>
    </row>
    <row r="248" spans="1:12" s="196" customFormat="1" ht="12" customHeight="1" x14ac:dyDescent="0.3">
      <c r="A248" s="263" t="s">
        <v>455</v>
      </c>
      <c r="B248" s="263"/>
      <c r="C248" s="263"/>
      <c r="D248" s="202"/>
      <c r="E248" s="202"/>
      <c r="F248" s="264"/>
      <c r="G248" s="264"/>
    </row>
    <row r="249" spans="1:12" s="196" customFormat="1" ht="12" customHeight="1" x14ac:dyDescent="0.3">
      <c r="A249" s="263" t="s">
        <v>454</v>
      </c>
      <c r="B249" s="263"/>
      <c r="C249" s="263"/>
      <c r="D249" s="202"/>
      <c r="E249" s="202"/>
      <c r="F249" s="264"/>
      <c r="G249" s="264"/>
    </row>
    <row r="250" spans="1:12" s="196" customFormat="1" ht="12" customHeight="1" x14ac:dyDescent="0.3">
      <c r="A250" s="263" t="s">
        <v>442</v>
      </c>
      <c r="B250" s="263"/>
      <c r="C250" s="263"/>
      <c r="D250" s="202"/>
      <c r="E250" s="202"/>
      <c r="F250" s="264"/>
      <c r="G250" s="264"/>
    </row>
    <row r="251" spans="1:12" s="196" customFormat="1" ht="12" customHeight="1" x14ac:dyDescent="0.3">
      <c r="F251" s="262"/>
      <c r="G251" s="262"/>
    </row>
    <row r="252" spans="1:12" s="196" customFormat="1" ht="25.05" customHeight="1" x14ac:dyDescent="0.3">
      <c r="A252" s="273" t="s">
        <v>463</v>
      </c>
      <c r="B252" s="273"/>
      <c r="C252" s="273"/>
      <c r="D252" s="217">
        <f>$D$7</f>
        <v>2023</v>
      </c>
      <c r="E252" s="217">
        <f>$E$7</f>
        <v>2024</v>
      </c>
      <c r="F252" s="262"/>
      <c r="G252" s="262"/>
    </row>
    <row r="253" spans="1:12" s="196" customFormat="1" ht="12" customHeight="1" x14ac:dyDescent="0.3">
      <c r="A253" s="265" t="s">
        <v>88</v>
      </c>
      <c r="B253" s="265"/>
      <c r="C253" s="265"/>
      <c r="D253" s="222" t="str">
        <f>IF(D204&gt;0,D204,"nie dotyczy")</f>
        <v>nie dotyczy</v>
      </c>
      <c r="E253" s="222" t="str">
        <f>IF(E204&gt;0,E204,"nie dotyczy")</f>
        <v>nie dotyczy</v>
      </c>
      <c r="F253" s="262"/>
      <c r="G253" s="262"/>
    </row>
    <row r="254" spans="1:12" s="196" customFormat="1" ht="12" customHeight="1" x14ac:dyDescent="0.3">
      <c r="A254" s="258" t="s">
        <v>465</v>
      </c>
      <c r="B254" s="258"/>
      <c r="C254" s="258"/>
      <c r="D254" s="201"/>
      <c r="E254" s="202"/>
      <c r="F254" s="264" t="str">
        <f>IF(OR(D204&gt;0,E204&gt;0),"Prosimy o uzupełnienie. Należy skorzystać z listy, można dopisać własne pozycje."," ")</f>
        <v xml:space="preserve"> </v>
      </c>
      <c r="G254" s="264"/>
    </row>
    <row r="255" spans="1:12" s="196" customFormat="1" ht="12" customHeight="1" x14ac:dyDescent="0.3">
      <c r="A255" s="258" t="s">
        <v>466</v>
      </c>
      <c r="B255" s="258"/>
      <c r="C255" s="258"/>
      <c r="D255" s="201"/>
      <c r="E255" s="202"/>
      <c r="F255" s="264"/>
      <c r="G255" s="264"/>
    </row>
    <row r="256" spans="1:12" s="196" customFormat="1" ht="12" customHeight="1" x14ac:dyDescent="0.3">
      <c r="A256" s="263" t="s">
        <v>442</v>
      </c>
      <c r="B256" s="263"/>
      <c r="C256" s="263"/>
      <c r="D256" s="202"/>
      <c r="E256" s="202"/>
      <c r="F256" s="264"/>
      <c r="G256" s="264"/>
    </row>
    <row r="257" spans="1:7" s="196" customFormat="1" ht="12" customHeight="1" x14ac:dyDescent="0.3">
      <c r="A257" s="263" t="s">
        <v>442</v>
      </c>
      <c r="B257" s="263"/>
      <c r="C257" s="263"/>
      <c r="D257" s="202"/>
      <c r="E257" s="202"/>
      <c r="F257" s="264"/>
      <c r="G257" s="264"/>
    </row>
    <row r="260" spans="1:7" x14ac:dyDescent="0.3">
      <c r="A260" s="225" t="s">
        <v>611</v>
      </c>
      <c r="D260" s="255" t="s">
        <v>612</v>
      </c>
      <c r="E260" s="255"/>
      <c r="F260" s="255"/>
    </row>
    <row r="261" spans="1:7" x14ac:dyDescent="0.3">
      <c r="F261" s="216"/>
    </row>
    <row r="262" spans="1:7" x14ac:dyDescent="0.3">
      <c r="D262" s="256" t="s">
        <v>613</v>
      </c>
      <c r="E262" s="256"/>
      <c r="F262" s="256"/>
    </row>
    <row r="263" spans="1:7" ht="30" customHeight="1" x14ac:dyDescent="0.3">
      <c r="D263" s="257"/>
      <c r="E263" s="257"/>
      <c r="F263" s="257"/>
    </row>
    <row r="264" spans="1:7" ht="30" customHeight="1" x14ac:dyDescent="0.3">
      <c r="D264" s="257"/>
      <c r="E264" s="257"/>
      <c r="F264" s="257"/>
    </row>
    <row r="265" spans="1:7" ht="30" customHeight="1" x14ac:dyDescent="0.3">
      <c r="D265" s="257"/>
      <c r="E265" s="257"/>
      <c r="F265" s="257"/>
    </row>
  </sheetData>
  <sheetProtection algorithmName="SHA-512" hashValue="CXNZKq73RtPEFOpbokDNCa9HL1QwCEJe+HcfbFW0/ISEZz7e5RMjZ8S9+nYqVaxiNkYUkJAM7uoSzWjZr/MBIA==" saltValue="CbMy/D2Srh+vCwTnUiS+dg==" spinCount="100000" sheet="1" objects="1" scenarios="1"/>
  <mergeCells count="471">
    <mergeCell ref="A16:C16"/>
    <mergeCell ref="A17:C17"/>
    <mergeCell ref="A18:C18"/>
    <mergeCell ref="A20:C20"/>
    <mergeCell ref="A149:E149"/>
    <mergeCell ref="F68:G68"/>
    <mergeCell ref="A227:C227"/>
    <mergeCell ref="F227:G228"/>
    <mergeCell ref="F226:G226"/>
    <mergeCell ref="F204:G204"/>
    <mergeCell ref="F213:G218"/>
    <mergeCell ref="F161:G161"/>
    <mergeCell ref="A228:C228"/>
    <mergeCell ref="A29:C29"/>
    <mergeCell ref="A30:C30"/>
    <mergeCell ref="A32:C32"/>
    <mergeCell ref="A33:C33"/>
    <mergeCell ref="A34:C34"/>
    <mergeCell ref="A21:C21"/>
    <mergeCell ref="A23:C23"/>
    <mergeCell ref="A24:C24"/>
    <mergeCell ref="A27:C27"/>
    <mergeCell ref="A256:C256"/>
    <mergeCell ref="A5:E5"/>
    <mergeCell ref="F5:G5"/>
    <mergeCell ref="A1:G1"/>
    <mergeCell ref="A2:G2"/>
    <mergeCell ref="A4:E4"/>
    <mergeCell ref="F4:G4"/>
    <mergeCell ref="F60:G60"/>
    <mergeCell ref="F61:G61"/>
    <mergeCell ref="F145:G145"/>
    <mergeCell ref="F28:G28"/>
    <mergeCell ref="A6:E6"/>
    <mergeCell ref="F6:G6"/>
    <mergeCell ref="A9:C9"/>
    <mergeCell ref="A10:C10"/>
    <mergeCell ref="A11:C11"/>
    <mergeCell ref="A12:C12"/>
    <mergeCell ref="A13:C13"/>
    <mergeCell ref="A15:C15"/>
    <mergeCell ref="F209:G209"/>
    <mergeCell ref="A237:D237"/>
    <mergeCell ref="E237:G237"/>
    <mergeCell ref="F221:G224"/>
    <mergeCell ref="F225:G225"/>
    <mergeCell ref="A28:C28"/>
    <mergeCell ref="A49:C49"/>
    <mergeCell ref="A51:C51"/>
    <mergeCell ref="A53:C53"/>
    <mergeCell ref="A62:C62"/>
    <mergeCell ref="A50:C50"/>
    <mergeCell ref="A52:C52"/>
    <mergeCell ref="A37:C37"/>
    <mergeCell ref="A42:C42"/>
    <mergeCell ref="A44:C44"/>
    <mergeCell ref="A46:C46"/>
    <mergeCell ref="A47:C47"/>
    <mergeCell ref="A45:C45"/>
    <mergeCell ref="A39:C39"/>
    <mergeCell ref="A41:C41"/>
    <mergeCell ref="A54:C54"/>
    <mergeCell ref="A7:C7"/>
    <mergeCell ref="A8:C8"/>
    <mergeCell ref="A14:C14"/>
    <mergeCell ref="A25:C25"/>
    <mergeCell ref="A26:C26"/>
    <mergeCell ref="A105:C105"/>
    <mergeCell ref="A106:C106"/>
    <mergeCell ref="A107:C107"/>
    <mergeCell ref="A108:C108"/>
    <mergeCell ref="A63:C63"/>
    <mergeCell ref="A64:C64"/>
    <mergeCell ref="A65:C65"/>
    <mergeCell ref="A66:C66"/>
    <mergeCell ref="A68:C68"/>
    <mergeCell ref="A19:C19"/>
    <mergeCell ref="A22:C22"/>
    <mergeCell ref="A38:C38"/>
    <mergeCell ref="A40:C40"/>
    <mergeCell ref="A43:C43"/>
    <mergeCell ref="A31:C31"/>
    <mergeCell ref="A67:C67"/>
    <mergeCell ref="A76:C76"/>
    <mergeCell ref="A80:C80"/>
    <mergeCell ref="A100:C100"/>
    <mergeCell ref="A180:C180"/>
    <mergeCell ref="A204:C204"/>
    <mergeCell ref="A35:C35"/>
    <mergeCell ref="A36:C36"/>
    <mergeCell ref="A48:C48"/>
    <mergeCell ref="A55:C55"/>
    <mergeCell ref="A56:C56"/>
    <mergeCell ref="A57:C57"/>
    <mergeCell ref="A58:C58"/>
    <mergeCell ref="A61:C61"/>
    <mergeCell ref="A103:C103"/>
    <mergeCell ref="A146:C146"/>
    <mergeCell ref="A147:C147"/>
    <mergeCell ref="A150:C150"/>
    <mergeCell ref="A154:C154"/>
    <mergeCell ref="A156:C156"/>
    <mergeCell ref="A159:C159"/>
    <mergeCell ref="A160:C160"/>
    <mergeCell ref="A161:C161"/>
    <mergeCell ref="A109:C109"/>
    <mergeCell ref="A110:C110"/>
    <mergeCell ref="A128:C128"/>
    <mergeCell ref="A145:C145"/>
    <mergeCell ref="A151:C151"/>
    <mergeCell ref="A130:C130"/>
    <mergeCell ref="A135:C135"/>
    <mergeCell ref="A140:C140"/>
    <mergeCell ref="A90:C90"/>
    <mergeCell ref="A91:C91"/>
    <mergeCell ref="A92:C92"/>
    <mergeCell ref="A93:C93"/>
    <mergeCell ref="A163:C163"/>
    <mergeCell ref="A171:C171"/>
    <mergeCell ref="A152:C152"/>
    <mergeCell ref="A111:C111"/>
    <mergeCell ref="A116:C116"/>
    <mergeCell ref="A121:C121"/>
    <mergeCell ref="A129:C129"/>
    <mergeCell ref="A144:C144"/>
    <mergeCell ref="A113:C113"/>
    <mergeCell ref="A114:C114"/>
    <mergeCell ref="A118:C118"/>
    <mergeCell ref="A119:C119"/>
    <mergeCell ref="A123:C123"/>
    <mergeCell ref="A124:C124"/>
    <mergeCell ref="A104:C104"/>
    <mergeCell ref="A99:C99"/>
    <mergeCell ref="A101:C101"/>
    <mergeCell ref="A117:C117"/>
    <mergeCell ref="A120:C120"/>
    <mergeCell ref="A122:C122"/>
    <mergeCell ref="A125:C125"/>
    <mergeCell ref="A174:C174"/>
    <mergeCell ref="A181:C181"/>
    <mergeCell ref="A186:C186"/>
    <mergeCell ref="A191:C191"/>
    <mergeCell ref="A203:C203"/>
    <mergeCell ref="A189:C189"/>
    <mergeCell ref="A188:C188"/>
    <mergeCell ref="A184:C184"/>
    <mergeCell ref="A164:C164"/>
    <mergeCell ref="A165:C165"/>
    <mergeCell ref="A168:C168"/>
    <mergeCell ref="A172:C172"/>
    <mergeCell ref="A173:C173"/>
    <mergeCell ref="A162:C162"/>
    <mergeCell ref="A153:C153"/>
    <mergeCell ref="A155:C155"/>
    <mergeCell ref="A157:C157"/>
    <mergeCell ref="A158:C158"/>
    <mergeCell ref="A126:C126"/>
    <mergeCell ref="A127:C127"/>
    <mergeCell ref="A71:C71"/>
    <mergeCell ref="A72:C72"/>
    <mergeCell ref="A73:C73"/>
    <mergeCell ref="A84:C84"/>
    <mergeCell ref="A89:C89"/>
    <mergeCell ref="A94:C94"/>
    <mergeCell ref="A112:C112"/>
    <mergeCell ref="A69:C69"/>
    <mergeCell ref="A70:C70"/>
    <mergeCell ref="A74:C74"/>
    <mergeCell ref="A75:C75"/>
    <mergeCell ref="A77:C77"/>
    <mergeCell ref="A78:C78"/>
    <mergeCell ref="A79:C79"/>
    <mergeCell ref="A81:C81"/>
    <mergeCell ref="A82:C82"/>
    <mergeCell ref="A83:C83"/>
    <mergeCell ref="A102:C102"/>
    <mergeCell ref="A86:C86"/>
    <mergeCell ref="A87:C87"/>
    <mergeCell ref="A88:C88"/>
    <mergeCell ref="A208:C208"/>
    <mergeCell ref="A197:C197"/>
    <mergeCell ref="A194:C194"/>
    <mergeCell ref="A195:C195"/>
    <mergeCell ref="A198:C198"/>
    <mergeCell ref="A199:C199"/>
    <mergeCell ref="A200:C200"/>
    <mergeCell ref="A196:C196"/>
    <mergeCell ref="A143:C143"/>
    <mergeCell ref="A166:C166"/>
    <mergeCell ref="A167:C167"/>
    <mergeCell ref="A169:C169"/>
    <mergeCell ref="A170:C170"/>
    <mergeCell ref="A175:C175"/>
    <mergeCell ref="A176:C176"/>
    <mergeCell ref="A177:C177"/>
    <mergeCell ref="A178:C178"/>
    <mergeCell ref="A179:C179"/>
    <mergeCell ref="A182:C182"/>
    <mergeCell ref="A185:C185"/>
    <mergeCell ref="A187:C187"/>
    <mergeCell ref="A190:C190"/>
    <mergeCell ref="A192:C192"/>
    <mergeCell ref="A193:C193"/>
    <mergeCell ref="A183:C183"/>
    <mergeCell ref="A60:C60"/>
    <mergeCell ref="A148:C148"/>
    <mergeCell ref="A201:C201"/>
    <mergeCell ref="A202:C202"/>
    <mergeCell ref="A207:C207"/>
    <mergeCell ref="A137:C137"/>
    <mergeCell ref="A138:C138"/>
    <mergeCell ref="A139:C139"/>
    <mergeCell ref="A141:C141"/>
    <mergeCell ref="A142:C142"/>
    <mergeCell ref="A131:C131"/>
    <mergeCell ref="A132:C132"/>
    <mergeCell ref="A133:C133"/>
    <mergeCell ref="A134:C134"/>
    <mergeCell ref="A136:C136"/>
    <mergeCell ref="A95:C95"/>
    <mergeCell ref="A96:C96"/>
    <mergeCell ref="A97:C97"/>
    <mergeCell ref="A98:C98"/>
    <mergeCell ref="A85:C85"/>
    <mergeCell ref="A205:C205"/>
    <mergeCell ref="A206:C206"/>
    <mergeCell ref="A115:C115"/>
    <mergeCell ref="F16:G16"/>
    <mergeCell ref="F17:G17"/>
    <mergeCell ref="F18:G18"/>
    <mergeCell ref="F19:G19"/>
    <mergeCell ref="F20:G20"/>
    <mergeCell ref="F21:G21"/>
    <mergeCell ref="A230:C230"/>
    <mergeCell ref="A245:C245"/>
    <mergeCell ref="A252:C252"/>
    <mergeCell ref="A246:C246"/>
    <mergeCell ref="A231:C231"/>
    <mergeCell ref="A232:C232"/>
    <mergeCell ref="A233:C233"/>
    <mergeCell ref="A234:C234"/>
    <mergeCell ref="A209:C209"/>
    <mergeCell ref="A212:C212"/>
    <mergeCell ref="A211:C211"/>
    <mergeCell ref="A220:C220"/>
    <mergeCell ref="A226:C226"/>
    <mergeCell ref="A222:C222"/>
    <mergeCell ref="A221:C221"/>
    <mergeCell ref="A216:C216"/>
    <mergeCell ref="A217:C217"/>
    <mergeCell ref="A218:C21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27:G27"/>
    <mergeCell ref="F29:G29"/>
    <mergeCell ref="F30:G30"/>
    <mergeCell ref="F31:G31"/>
    <mergeCell ref="F32:G32"/>
    <mergeCell ref="F22:G22"/>
    <mergeCell ref="F23:G23"/>
    <mergeCell ref="F24:G24"/>
    <mergeCell ref="F25:G25"/>
    <mergeCell ref="F26:G26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F58:G58"/>
    <mergeCell ref="F59:G59"/>
    <mergeCell ref="F62:G62"/>
    <mergeCell ref="F63:G63"/>
    <mergeCell ref="F64:G64"/>
    <mergeCell ref="F53:G53"/>
    <mergeCell ref="F54:G54"/>
    <mergeCell ref="F55:G55"/>
    <mergeCell ref="F56:G56"/>
    <mergeCell ref="F57:G57"/>
    <mergeCell ref="F71:G71"/>
    <mergeCell ref="F72:G72"/>
    <mergeCell ref="F73:G73"/>
    <mergeCell ref="F74:G74"/>
    <mergeCell ref="F75:G75"/>
    <mergeCell ref="F65:G65"/>
    <mergeCell ref="F66:G66"/>
    <mergeCell ref="F67:G67"/>
    <mergeCell ref="F69:G69"/>
    <mergeCell ref="F70:G7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41:G141"/>
    <mergeCell ref="F142:G142"/>
    <mergeCell ref="F143:G143"/>
    <mergeCell ref="F144:G144"/>
    <mergeCell ref="F146:G146"/>
    <mergeCell ref="F136:G136"/>
    <mergeCell ref="F137:G137"/>
    <mergeCell ref="F138:G138"/>
    <mergeCell ref="F139:G139"/>
    <mergeCell ref="F140:G140"/>
    <mergeCell ref="F162:G162"/>
    <mergeCell ref="F163:G163"/>
    <mergeCell ref="F164:G164"/>
    <mergeCell ref="F165:G165"/>
    <mergeCell ref="F166:G166"/>
    <mergeCell ref="F147:G147"/>
    <mergeCell ref="F148:G148"/>
    <mergeCell ref="F149:G149"/>
    <mergeCell ref="F159:G159"/>
    <mergeCell ref="F160:G160"/>
    <mergeCell ref="F150:G155"/>
    <mergeCell ref="F156:G156"/>
    <mergeCell ref="F157:G157"/>
    <mergeCell ref="F158:G158"/>
    <mergeCell ref="F172:G172"/>
    <mergeCell ref="F173:G173"/>
    <mergeCell ref="F174:G174"/>
    <mergeCell ref="F175:G175"/>
    <mergeCell ref="F176:G176"/>
    <mergeCell ref="F167:G167"/>
    <mergeCell ref="F168:G168"/>
    <mergeCell ref="F169:G169"/>
    <mergeCell ref="F170:G170"/>
    <mergeCell ref="F171:G171"/>
    <mergeCell ref="F182:G182"/>
    <mergeCell ref="F183:G183"/>
    <mergeCell ref="F184:G184"/>
    <mergeCell ref="F185:G185"/>
    <mergeCell ref="F186:G186"/>
    <mergeCell ref="F177:G177"/>
    <mergeCell ref="F178:G178"/>
    <mergeCell ref="F179:G179"/>
    <mergeCell ref="F180:G180"/>
    <mergeCell ref="F181:G181"/>
    <mergeCell ref="F192:G192"/>
    <mergeCell ref="F193:G193"/>
    <mergeCell ref="F194:G194"/>
    <mergeCell ref="F195:G195"/>
    <mergeCell ref="F196:G196"/>
    <mergeCell ref="F187:G187"/>
    <mergeCell ref="F188:G188"/>
    <mergeCell ref="F189:G189"/>
    <mergeCell ref="F190:G190"/>
    <mergeCell ref="F191:G191"/>
    <mergeCell ref="F202:G202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3:G203"/>
    <mergeCell ref="F230:G230"/>
    <mergeCell ref="F231:G231"/>
    <mergeCell ref="F245:G245"/>
    <mergeCell ref="F244:G244"/>
    <mergeCell ref="F246:G246"/>
    <mergeCell ref="F210:G210"/>
    <mergeCell ref="F211:G211"/>
    <mergeCell ref="F212:G212"/>
    <mergeCell ref="F219:G219"/>
    <mergeCell ref="F220:G220"/>
    <mergeCell ref="F232:G235"/>
    <mergeCell ref="F229:G229"/>
    <mergeCell ref="D260:F260"/>
    <mergeCell ref="D262:F262"/>
    <mergeCell ref="D263:F263"/>
    <mergeCell ref="D264:F264"/>
    <mergeCell ref="D265:F265"/>
    <mergeCell ref="A254:C254"/>
    <mergeCell ref="A255:C255"/>
    <mergeCell ref="A213:C213"/>
    <mergeCell ref="A214:C214"/>
    <mergeCell ref="A215:C215"/>
    <mergeCell ref="F251:G251"/>
    <mergeCell ref="F252:G252"/>
    <mergeCell ref="F253:G253"/>
    <mergeCell ref="A235:C235"/>
    <mergeCell ref="A247:C247"/>
    <mergeCell ref="A248:C248"/>
    <mergeCell ref="A249:C249"/>
    <mergeCell ref="A250:C250"/>
    <mergeCell ref="A257:C257"/>
    <mergeCell ref="A223:C223"/>
    <mergeCell ref="A224:C224"/>
    <mergeCell ref="F247:G250"/>
    <mergeCell ref="F254:G257"/>
    <mergeCell ref="A253:C253"/>
  </mergeCells>
  <dataValidations disablePrompts="1" count="1">
    <dataValidation type="list" allowBlank="1" showInputMessage="1" showErrorMessage="1" sqref="G239:G243" xr:uid="{088D43EE-BDD4-48AD-B79A-445B7D394220}">
      <formula1>$L$239:$L$240</formula1>
    </dataValidation>
  </dataValidations>
  <pageMargins left="0.31496062992125984" right="0.3149606299212598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16383" man="1"/>
    <brk id="109" max="16383" man="1"/>
    <brk id="161" max="16383" man="1"/>
    <brk id="21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EA13-B2EF-4933-8B9D-9F8E11D0FC52}">
  <sheetPr>
    <tabColor theme="5" tint="0.79998168889431442"/>
  </sheetPr>
  <dimension ref="A1:Y83"/>
  <sheetViews>
    <sheetView showGridLines="0" topLeftCell="A46" zoomScale="110" zoomScaleNormal="110" zoomScaleSheetLayoutView="100" workbookViewId="0">
      <selection activeCell="A65" sqref="A65:C65"/>
    </sheetView>
  </sheetViews>
  <sheetFormatPr defaultColWidth="9.109375" defaultRowHeight="13.2" x14ac:dyDescent="0.3"/>
  <cols>
    <col min="1" max="1" width="21.109375" style="194" customWidth="1"/>
    <col min="2" max="2" width="15.109375" style="194" customWidth="1"/>
    <col min="3" max="3" width="12.44140625" style="194" customWidth="1"/>
    <col min="4" max="11" width="14.33203125" style="194" customWidth="1"/>
    <col min="12" max="12" width="12.77734375" style="194" customWidth="1"/>
    <col min="13" max="13" width="12.33203125" style="194" customWidth="1"/>
    <col min="14" max="15" width="9.109375" style="194"/>
    <col min="16" max="16" width="9.109375" style="194" hidden="1" customWidth="1"/>
    <col min="17" max="24" width="0" style="194" hidden="1" customWidth="1"/>
    <col min="25" max="16384" width="9.109375" style="194"/>
  </cols>
  <sheetData>
    <row r="1" spans="1:25" ht="27" customHeight="1" x14ac:dyDescent="0.3">
      <c r="A1" s="285" t="s">
        <v>614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27"/>
      <c r="M1" s="227"/>
      <c r="O1" s="254"/>
      <c r="P1" s="228"/>
      <c r="Q1" s="228"/>
      <c r="R1" s="228"/>
      <c r="S1" s="228"/>
      <c r="T1" s="228"/>
      <c r="U1" s="228"/>
      <c r="V1" s="228"/>
      <c r="W1" s="228"/>
      <c r="X1" s="228"/>
      <c r="Y1" s="254"/>
    </row>
    <row r="2" spans="1:25" ht="43.8" customHeight="1" x14ac:dyDescent="0.3">
      <c r="A2" s="286" t="s">
        <v>652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29"/>
      <c r="M2" s="229"/>
    </row>
    <row r="3" spans="1:25" ht="7.2" customHeight="1" x14ac:dyDescent="0.3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25" ht="15" customHeight="1" x14ac:dyDescent="0.3">
      <c r="A4" s="287" t="s">
        <v>436</v>
      </c>
      <c r="B4" s="287"/>
      <c r="C4" s="287"/>
      <c r="D4" s="287"/>
      <c r="E4" s="287"/>
      <c r="F4" s="287"/>
      <c r="G4" s="287"/>
      <c r="H4" s="287"/>
      <c r="I4" s="287"/>
      <c r="J4" s="287" t="s">
        <v>444</v>
      </c>
      <c r="K4" s="287"/>
      <c r="L4" s="325"/>
      <c r="M4" s="325"/>
    </row>
    <row r="5" spans="1:25" ht="34.799999999999997" customHeight="1" x14ac:dyDescent="0.3">
      <c r="A5" s="283"/>
      <c r="B5" s="283"/>
      <c r="C5" s="283"/>
      <c r="D5" s="283"/>
      <c r="E5" s="283"/>
      <c r="F5" s="283"/>
      <c r="G5" s="283"/>
      <c r="H5" s="283"/>
      <c r="I5" s="283"/>
      <c r="J5" s="326"/>
      <c r="K5" s="326"/>
      <c r="L5" s="325"/>
      <c r="M5" s="325"/>
    </row>
    <row r="6" spans="1:25" ht="25.05" customHeight="1" x14ac:dyDescent="0.3">
      <c r="A6" s="327" t="s">
        <v>615</v>
      </c>
      <c r="B6" s="327"/>
      <c r="C6" s="327"/>
      <c r="D6" s="328" t="s">
        <v>616</v>
      </c>
      <c r="E6" s="328"/>
      <c r="F6" s="230"/>
      <c r="G6" s="230"/>
      <c r="H6" s="230"/>
      <c r="I6" s="230"/>
      <c r="J6" s="230"/>
      <c r="K6" s="231"/>
      <c r="L6" s="329" t="s">
        <v>617</v>
      </c>
      <c r="M6" s="329"/>
    </row>
    <row r="7" spans="1:25" ht="25.05" customHeight="1" x14ac:dyDescent="0.3">
      <c r="A7" s="330" t="s">
        <v>618</v>
      </c>
      <c r="B7" s="330"/>
      <c r="C7" s="330"/>
      <c r="D7" s="246" t="str">
        <f t="shared" ref="D7:K7" si="0">IF($D$6=$P$8,Q8,IF($D$6=$P$9,Q9,IF($D$6=$P$10,Q10,IF($D$6=$P$11,Q11))))</f>
        <v>sprawozdawcze</v>
      </c>
      <c r="E7" s="246" t="str">
        <f t="shared" si="0"/>
        <v>prognostyczne</v>
      </c>
      <c r="F7" s="246" t="str">
        <f t="shared" si="0"/>
        <v>prognostyczne</v>
      </c>
      <c r="G7" s="246" t="str">
        <f t="shared" si="0"/>
        <v>prognostyczne</v>
      </c>
      <c r="H7" s="246" t="str">
        <f t="shared" si="0"/>
        <v>prognostyczne</v>
      </c>
      <c r="I7" s="246" t="str">
        <f t="shared" si="0"/>
        <v>prognostyczne</v>
      </c>
      <c r="J7" s="246" t="str">
        <f t="shared" si="0"/>
        <v>prognostyczne</v>
      </c>
      <c r="K7" s="246" t="str">
        <f t="shared" si="0"/>
        <v>prognostyczne</v>
      </c>
      <c r="L7" s="298"/>
      <c r="M7" s="298"/>
    </row>
    <row r="8" spans="1:25" s="196" customFormat="1" ht="12" customHeight="1" x14ac:dyDescent="0.3">
      <c r="A8" s="276" t="s">
        <v>432</v>
      </c>
      <c r="B8" s="276"/>
      <c r="C8" s="276"/>
      <c r="D8" s="247" t="s">
        <v>619</v>
      </c>
      <c r="E8" s="247" t="s">
        <v>620</v>
      </c>
      <c r="F8" s="247" t="s">
        <v>621</v>
      </c>
      <c r="G8" s="247" t="s">
        <v>622</v>
      </c>
      <c r="H8" s="247">
        <v>2026</v>
      </c>
      <c r="I8" s="247">
        <v>2027</v>
      </c>
      <c r="J8" s="247">
        <v>2028</v>
      </c>
      <c r="K8" s="247">
        <v>2029</v>
      </c>
      <c r="L8" s="298"/>
      <c r="M8" s="298"/>
      <c r="P8" s="194" t="s">
        <v>623</v>
      </c>
      <c r="Q8" s="194" t="s">
        <v>624</v>
      </c>
      <c r="R8" s="194" t="s">
        <v>624</v>
      </c>
      <c r="S8" s="194" t="s">
        <v>624</v>
      </c>
      <c r="T8" s="194" t="s">
        <v>624</v>
      </c>
      <c r="U8" s="194" t="s">
        <v>624</v>
      </c>
      <c r="V8" s="194" t="s">
        <v>624</v>
      </c>
      <c r="W8" s="194" t="s">
        <v>624</v>
      </c>
      <c r="X8" s="194" t="s">
        <v>624</v>
      </c>
      <c r="Y8" s="194"/>
    </row>
    <row r="9" spans="1:25" s="196" customFormat="1" ht="12" customHeight="1" x14ac:dyDescent="0.3">
      <c r="A9" s="280" t="s">
        <v>213</v>
      </c>
      <c r="B9" s="280"/>
      <c r="C9" s="280"/>
      <c r="D9" s="248">
        <f>SUM(D10:D11)</f>
        <v>0</v>
      </c>
      <c r="E9" s="248">
        <f t="shared" ref="E9:K9" si="1">SUM(E10:E11)</f>
        <v>0</v>
      </c>
      <c r="F9" s="248">
        <f t="shared" si="1"/>
        <v>0</v>
      </c>
      <c r="G9" s="248">
        <f t="shared" si="1"/>
        <v>0</v>
      </c>
      <c r="H9" s="248">
        <f t="shared" si="1"/>
        <v>0</v>
      </c>
      <c r="I9" s="248">
        <f t="shared" si="1"/>
        <v>0</v>
      </c>
      <c r="J9" s="248">
        <f t="shared" si="1"/>
        <v>0</v>
      </c>
      <c r="K9" s="248">
        <f t="shared" si="1"/>
        <v>0</v>
      </c>
      <c r="L9" s="319"/>
      <c r="M9" s="298"/>
      <c r="P9" s="194" t="s">
        <v>616</v>
      </c>
      <c r="Q9" s="194" t="s">
        <v>625</v>
      </c>
      <c r="R9" s="194" t="s">
        <v>624</v>
      </c>
      <c r="S9" s="194" t="s">
        <v>624</v>
      </c>
      <c r="T9" s="194" t="s">
        <v>624</v>
      </c>
      <c r="U9" s="194" t="s">
        <v>624</v>
      </c>
      <c r="V9" s="194" t="s">
        <v>624</v>
      </c>
      <c r="W9" s="194" t="s">
        <v>624</v>
      </c>
      <c r="X9" s="194" t="s">
        <v>624</v>
      </c>
      <c r="Y9" s="194"/>
    </row>
    <row r="10" spans="1:25" s="196" customFormat="1" ht="12" customHeight="1" x14ac:dyDescent="0.3">
      <c r="A10" s="281" t="s">
        <v>65</v>
      </c>
      <c r="B10" s="281"/>
      <c r="C10" s="281"/>
      <c r="D10" s="234"/>
      <c r="E10" s="234"/>
      <c r="F10" s="234"/>
      <c r="G10" s="234"/>
      <c r="H10" s="234"/>
      <c r="I10" s="234"/>
      <c r="J10" s="234"/>
      <c r="K10" s="234"/>
      <c r="L10" s="319"/>
      <c r="M10" s="298"/>
      <c r="P10" s="194" t="s">
        <v>626</v>
      </c>
      <c r="Q10" s="194" t="s">
        <v>625</v>
      </c>
      <c r="R10" s="194" t="s">
        <v>625</v>
      </c>
      <c r="S10" s="194" t="s">
        <v>624</v>
      </c>
      <c r="T10" s="194" t="s">
        <v>624</v>
      </c>
      <c r="U10" s="194" t="s">
        <v>624</v>
      </c>
      <c r="V10" s="194" t="s">
        <v>624</v>
      </c>
      <c r="W10" s="194" t="s">
        <v>624</v>
      </c>
      <c r="X10" s="194" t="s">
        <v>624</v>
      </c>
      <c r="Y10" s="194"/>
    </row>
    <row r="11" spans="1:25" s="196" customFormat="1" ht="12" customHeight="1" x14ac:dyDescent="0.3">
      <c r="A11" s="281" t="s">
        <v>627</v>
      </c>
      <c r="B11" s="281"/>
      <c r="C11" s="281"/>
      <c r="D11" s="234"/>
      <c r="E11" s="234"/>
      <c r="F11" s="234"/>
      <c r="G11" s="234"/>
      <c r="H11" s="234"/>
      <c r="I11" s="234"/>
      <c r="J11" s="234"/>
      <c r="K11" s="234"/>
      <c r="L11" s="319"/>
      <c r="M11" s="298"/>
      <c r="P11" s="194" t="s">
        <v>628</v>
      </c>
      <c r="Q11" s="194" t="s">
        <v>625</v>
      </c>
      <c r="R11" s="194" t="s">
        <v>625</v>
      </c>
      <c r="S11" s="194" t="s">
        <v>625</v>
      </c>
      <c r="T11" s="194" t="s">
        <v>624</v>
      </c>
      <c r="U11" s="194" t="s">
        <v>624</v>
      </c>
      <c r="V11" s="194" t="s">
        <v>624</v>
      </c>
      <c r="W11" s="194" t="s">
        <v>624</v>
      </c>
      <c r="X11" s="194" t="s">
        <v>624</v>
      </c>
      <c r="Y11" s="194"/>
    </row>
    <row r="12" spans="1:25" s="196" customFormat="1" ht="12" customHeight="1" x14ac:dyDescent="0.3">
      <c r="A12" s="280" t="s">
        <v>219</v>
      </c>
      <c r="B12" s="280"/>
      <c r="C12" s="280"/>
      <c r="D12" s="248">
        <f>SUM(D13:D20)</f>
        <v>0</v>
      </c>
      <c r="E12" s="248">
        <f t="shared" ref="E12:K12" si="2">SUM(E13:E20)</f>
        <v>0</v>
      </c>
      <c r="F12" s="248">
        <f t="shared" si="2"/>
        <v>0</v>
      </c>
      <c r="G12" s="248">
        <f t="shared" si="2"/>
        <v>0</v>
      </c>
      <c r="H12" s="248">
        <f t="shared" si="2"/>
        <v>0</v>
      </c>
      <c r="I12" s="248">
        <f t="shared" si="2"/>
        <v>0</v>
      </c>
      <c r="J12" s="248">
        <f t="shared" si="2"/>
        <v>0</v>
      </c>
      <c r="K12" s="248">
        <f t="shared" si="2"/>
        <v>0</v>
      </c>
      <c r="L12" s="319"/>
      <c r="M12" s="298"/>
    </row>
    <row r="13" spans="1:25" s="196" customFormat="1" ht="12" customHeight="1" x14ac:dyDescent="0.3">
      <c r="A13" s="281" t="s">
        <v>471</v>
      </c>
      <c r="B13" s="281"/>
      <c r="C13" s="281"/>
      <c r="D13" s="234"/>
      <c r="E13" s="234"/>
      <c r="F13" s="234"/>
      <c r="G13" s="234"/>
      <c r="H13" s="234"/>
      <c r="I13" s="234"/>
      <c r="J13" s="234"/>
      <c r="K13" s="234"/>
      <c r="L13" s="319"/>
      <c r="M13" s="298"/>
    </row>
    <row r="14" spans="1:25" s="196" customFormat="1" ht="12" customHeight="1" x14ac:dyDescent="0.3">
      <c r="A14" s="281" t="s">
        <v>472</v>
      </c>
      <c r="B14" s="281"/>
      <c r="C14" s="281"/>
      <c r="D14" s="234"/>
      <c r="E14" s="234"/>
      <c r="F14" s="234"/>
      <c r="G14" s="234"/>
      <c r="H14" s="234"/>
      <c r="I14" s="234"/>
      <c r="J14" s="234"/>
      <c r="K14" s="234"/>
      <c r="L14" s="319"/>
      <c r="M14" s="298"/>
    </row>
    <row r="15" spans="1:25" s="196" customFormat="1" ht="12" customHeight="1" x14ac:dyDescent="0.3">
      <c r="A15" s="281" t="s">
        <v>473</v>
      </c>
      <c r="B15" s="281"/>
      <c r="C15" s="281"/>
      <c r="D15" s="235"/>
      <c r="E15" s="235"/>
      <c r="F15" s="235"/>
      <c r="G15" s="235"/>
      <c r="H15" s="235"/>
      <c r="I15" s="235"/>
      <c r="J15" s="235"/>
      <c r="K15" s="235"/>
      <c r="L15" s="319"/>
      <c r="M15" s="298"/>
    </row>
    <row r="16" spans="1:25" s="196" customFormat="1" ht="12" customHeight="1" x14ac:dyDescent="0.3">
      <c r="A16" s="281" t="s">
        <v>474</v>
      </c>
      <c r="B16" s="281"/>
      <c r="C16" s="281"/>
      <c r="D16" s="235"/>
      <c r="E16" s="235"/>
      <c r="F16" s="235"/>
      <c r="G16" s="235"/>
      <c r="H16" s="235"/>
      <c r="I16" s="235"/>
      <c r="J16" s="235"/>
      <c r="K16" s="235"/>
      <c r="L16" s="319"/>
      <c r="M16" s="298"/>
    </row>
    <row r="17" spans="1:13" s="196" customFormat="1" ht="12" customHeight="1" x14ac:dyDescent="0.3">
      <c r="A17" s="281" t="s">
        <v>476</v>
      </c>
      <c r="B17" s="281"/>
      <c r="C17" s="281"/>
      <c r="D17" s="235"/>
      <c r="E17" s="235"/>
      <c r="F17" s="235"/>
      <c r="G17" s="235"/>
      <c r="H17" s="235"/>
      <c r="I17" s="235"/>
      <c r="J17" s="235"/>
      <c r="K17" s="235"/>
      <c r="L17" s="319"/>
      <c r="M17" s="298"/>
    </row>
    <row r="18" spans="1:13" s="196" customFormat="1" ht="12" customHeight="1" x14ac:dyDescent="0.3">
      <c r="A18" s="281" t="s">
        <v>477</v>
      </c>
      <c r="B18" s="281"/>
      <c r="C18" s="281"/>
      <c r="D18" s="235"/>
      <c r="E18" s="235"/>
      <c r="F18" s="235"/>
      <c r="G18" s="235"/>
      <c r="H18" s="235"/>
      <c r="I18" s="235"/>
      <c r="J18" s="235"/>
      <c r="K18" s="235"/>
      <c r="L18" s="319"/>
      <c r="M18" s="298"/>
    </row>
    <row r="19" spans="1:13" s="196" customFormat="1" ht="12" customHeight="1" x14ac:dyDescent="0.3">
      <c r="A19" s="281" t="s">
        <v>479</v>
      </c>
      <c r="B19" s="281"/>
      <c r="C19" s="281"/>
      <c r="D19" s="235"/>
      <c r="E19" s="235"/>
      <c r="F19" s="235"/>
      <c r="G19" s="235"/>
      <c r="H19" s="235"/>
      <c r="I19" s="235"/>
      <c r="J19" s="235"/>
      <c r="K19" s="235"/>
      <c r="L19" s="319"/>
      <c r="M19" s="298"/>
    </row>
    <row r="20" spans="1:13" s="196" customFormat="1" ht="12" customHeight="1" x14ac:dyDescent="0.3">
      <c r="A20" s="281" t="s">
        <v>480</v>
      </c>
      <c r="B20" s="281"/>
      <c r="C20" s="281"/>
      <c r="D20" s="234"/>
      <c r="E20" s="234"/>
      <c r="F20" s="234"/>
      <c r="G20" s="234"/>
      <c r="H20" s="234"/>
      <c r="I20" s="234"/>
      <c r="J20" s="234"/>
      <c r="K20" s="234"/>
      <c r="L20" s="271" t="str">
        <f>IF(OR(D20&gt;0,K20&gt;0),"prosimy wypełnić tabelę nr 1", " ")</f>
        <v xml:space="preserve"> </v>
      </c>
      <c r="M20" s="272"/>
    </row>
    <row r="21" spans="1:13" s="196" customFormat="1" ht="12" customHeight="1" x14ac:dyDescent="0.3">
      <c r="A21" s="280" t="s">
        <v>230</v>
      </c>
      <c r="B21" s="280"/>
      <c r="C21" s="280"/>
      <c r="D21" s="249">
        <f>D9-D12</f>
        <v>0</v>
      </c>
      <c r="E21" s="249">
        <f t="shared" ref="E21:K21" si="3">E9-E12</f>
        <v>0</v>
      </c>
      <c r="F21" s="249">
        <f t="shared" si="3"/>
        <v>0</v>
      </c>
      <c r="G21" s="249">
        <f t="shared" si="3"/>
        <v>0</v>
      </c>
      <c r="H21" s="249">
        <f t="shared" si="3"/>
        <v>0</v>
      </c>
      <c r="I21" s="249">
        <f t="shared" si="3"/>
        <v>0</v>
      </c>
      <c r="J21" s="249">
        <f t="shared" si="3"/>
        <v>0</v>
      </c>
      <c r="K21" s="249">
        <f t="shared" si="3"/>
        <v>0</v>
      </c>
      <c r="L21" s="319"/>
      <c r="M21" s="298"/>
    </row>
    <row r="22" spans="1:13" s="196" customFormat="1" ht="12" customHeight="1" x14ac:dyDescent="0.3">
      <c r="A22" s="280" t="s">
        <v>278</v>
      </c>
      <c r="B22" s="280"/>
      <c r="C22" s="280"/>
      <c r="D22" s="250">
        <f>D23+D28</f>
        <v>0</v>
      </c>
      <c r="E22" s="250">
        <f t="shared" ref="E22:K22" si="4">E23+E28</f>
        <v>0</v>
      </c>
      <c r="F22" s="250">
        <f t="shared" si="4"/>
        <v>0</v>
      </c>
      <c r="G22" s="250">
        <f t="shared" si="4"/>
        <v>0</v>
      </c>
      <c r="H22" s="250">
        <f t="shared" si="4"/>
        <v>0</v>
      </c>
      <c r="I22" s="250">
        <f t="shared" si="4"/>
        <v>0</v>
      </c>
      <c r="J22" s="250">
        <f t="shared" si="4"/>
        <v>0</v>
      </c>
      <c r="K22" s="250">
        <f t="shared" si="4"/>
        <v>0</v>
      </c>
      <c r="L22" s="319"/>
      <c r="M22" s="298"/>
    </row>
    <row r="23" spans="1:13" s="196" customFormat="1" ht="12" customHeight="1" x14ac:dyDescent="0.3">
      <c r="A23" s="320" t="s">
        <v>653</v>
      </c>
      <c r="B23" s="320"/>
      <c r="C23" s="320"/>
      <c r="D23" s="249">
        <f>SUM(D24:D27)</f>
        <v>0</v>
      </c>
      <c r="E23" s="249">
        <f t="shared" ref="E23:K23" si="5">SUM(E24:E27)</f>
        <v>0</v>
      </c>
      <c r="F23" s="249">
        <f t="shared" si="5"/>
        <v>0</v>
      </c>
      <c r="G23" s="249">
        <f t="shared" si="5"/>
        <v>0</v>
      </c>
      <c r="H23" s="249">
        <f t="shared" si="5"/>
        <v>0</v>
      </c>
      <c r="I23" s="249">
        <f t="shared" si="5"/>
        <v>0</v>
      </c>
      <c r="J23" s="249">
        <f t="shared" si="5"/>
        <v>0</v>
      </c>
      <c r="K23" s="249">
        <f t="shared" si="5"/>
        <v>0</v>
      </c>
      <c r="L23" s="319"/>
      <c r="M23" s="298"/>
    </row>
    <row r="24" spans="1:13" s="196" customFormat="1" ht="12" customHeight="1" x14ac:dyDescent="0.3">
      <c r="A24" s="321" t="s">
        <v>654</v>
      </c>
      <c r="B24" s="321"/>
      <c r="C24" s="321"/>
      <c r="D24" s="234"/>
      <c r="E24" s="234"/>
      <c r="F24" s="234"/>
      <c r="G24" s="234"/>
      <c r="H24" s="234"/>
      <c r="I24" s="234"/>
      <c r="J24" s="234"/>
      <c r="K24" s="234"/>
      <c r="L24" s="233"/>
      <c r="M24" s="232"/>
    </row>
    <row r="25" spans="1:13" s="196" customFormat="1" ht="12" customHeight="1" x14ac:dyDescent="0.3">
      <c r="A25" s="321" t="s">
        <v>655</v>
      </c>
      <c r="B25" s="321"/>
      <c r="C25" s="321"/>
      <c r="D25" s="234"/>
      <c r="E25" s="234"/>
      <c r="F25" s="234"/>
      <c r="G25" s="234"/>
      <c r="H25" s="234"/>
      <c r="I25" s="234"/>
      <c r="J25" s="234"/>
      <c r="K25" s="234"/>
      <c r="L25" s="233"/>
      <c r="M25" s="232"/>
    </row>
    <row r="26" spans="1:13" s="196" customFormat="1" ht="12" customHeight="1" x14ac:dyDescent="0.3">
      <c r="A26" s="321" t="s">
        <v>656</v>
      </c>
      <c r="B26" s="321"/>
      <c r="C26" s="321"/>
      <c r="D26" s="234"/>
      <c r="E26" s="234"/>
      <c r="F26" s="234"/>
      <c r="G26" s="234"/>
      <c r="H26" s="234"/>
      <c r="I26" s="234"/>
      <c r="J26" s="234"/>
      <c r="K26" s="234"/>
      <c r="L26" s="233"/>
      <c r="M26" s="232"/>
    </row>
    <row r="27" spans="1:13" s="196" customFormat="1" ht="12" customHeight="1" x14ac:dyDescent="0.3">
      <c r="A27" s="322" t="s">
        <v>657</v>
      </c>
      <c r="B27" s="323"/>
      <c r="C27" s="324"/>
      <c r="D27" s="234"/>
      <c r="E27" s="234"/>
      <c r="F27" s="234"/>
      <c r="G27" s="234"/>
      <c r="H27" s="234"/>
      <c r="I27" s="234"/>
      <c r="J27" s="234"/>
      <c r="K27" s="234"/>
      <c r="L27" s="233"/>
      <c r="M27" s="232"/>
    </row>
    <row r="28" spans="1:13" s="196" customFormat="1" ht="12" customHeight="1" x14ac:dyDescent="0.3">
      <c r="A28" s="281" t="s">
        <v>51</v>
      </c>
      <c r="B28" s="281"/>
      <c r="C28" s="281"/>
      <c r="D28" s="234"/>
      <c r="E28" s="234"/>
      <c r="F28" s="234"/>
      <c r="G28" s="234"/>
      <c r="H28" s="234"/>
      <c r="I28" s="234"/>
      <c r="J28" s="234"/>
      <c r="K28" s="234"/>
      <c r="L28" s="319"/>
      <c r="M28" s="298"/>
    </row>
    <row r="29" spans="1:13" s="196" customFormat="1" ht="12" customHeight="1" x14ac:dyDescent="0.3">
      <c r="A29" s="280" t="s">
        <v>279</v>
      </c>
      <c r="B29" s="280"/>
      <c r="C29" s="280"/>
      <c r="D29" s="250">
        <f>D30+D34</f>
        <v>0</v>
      </c>
      <c r="E29" s="250">
        <f t="shared" ref="E29:K29" si="6">E30+E34</f>
        <v>0</v>
      </c>
      <c r="F29" s="250">
        <f t="shared" si="6"/>
        <v>0</v>
      </c>
      <c r="G29" s="250">
        <f t="shared" si="6"/>
        <v>0</v>
      </c>
      <c r="H29" s="250">
        <f t="shared" si="6"/>
        <v>0</v>
      </c>
      <c r="I29" s="250">
        <f t="shared" si="6"/>
        <v>0</v>
      </c>
      <c r="J29" s="250">
        <f t="shared" si="6"/>
        <v>0</v>
      </c>
      <c r="K29" s="250">
        <f t="shared" si="6"/>
        <v>0</v>
      </c>
      <c r="L29" s="319"/>
      <c r="M29" s="298"/>
    </row>
    <row r="30" spans="1:13" s="196" customFormat="1" ht="12" customHeight="1" x14ac:dyDescent="0.3">
      <c r="A30" s="320" t="s">
        <v>629</v>
      </c>
      <c r="B30" s="320"/>
      <c r="C30" s="320"/>
      <c r="D30" s="249">
        <f>SUM(D31:D33)</f>
        <v>0</v>
      </c>
      <c r="E30" s="249">
        <f t="shared" ref="E30:K30" si="7">SUM(E31:E33)</f>
        <v>0</v>
      </c>
      <c r="F30" s="249">
        <f t="shared" si="7"/>
        <v>0</v>
      </c>
      <c r="G30" s="249">
        <f t="shared" si="7"/>
        <v>0</v>
      </c>
      <c r="H30" s="249">
        <f t="shared" si="7"/>
        <v>0</v>
      </c>
      <c r="I30" s="249">
        <f t="shared" si="7"/>
        <v>0</v>
      </c>
      <c r="J30" s="249">
        <f t="shared" si="7"/>
        <v>0</v>
      </c>
      <c r="K30" s="249">
        <f t="shared" si="7"/>
        <v>0</v>
      </c>
      <c r="L30" s="319"/>
      <c r="M30" s="298"/>
    </row>
    <row r="31" spans="1:13" s="196" customFormat="1" ht="12" customHeight="1" x14ac:dyDescent="0.3">
      <c r="A31" s="321" t="s">
        <v>658</v>
      </c>
      <c r="B31" s="321"/>
      <c r="C31" s="321"/>
      <c r="D31" s="234"/>
      <c r="E31" s="234"/>
      <c r="F31" s="234"/>
      <c r="G31" s="234"/>
      <c r="H31" s="234"/>
      <c r="I31" s="234"/>
      <c r="J31" s="234"/>
      <c r="K31" s="234"/>
      <c r="L31" s="233"/>
      <c r="M31" s="232"/>
    </row>
    <row r="32" spans="1:13" s="196" customFormat="1" ht="12" customHeight="1" x14ac:dyDescent="0.3">
      <c r="A32" s="321" t="s">
        <v>659</v>
      </c>
      <c r="B32" s="321"/>
      <c r="C32" s="321"/>
      <c r="D32" s="234"/>
      <c r="E32" s="234"/>
      <c r="F32" s="234"/>
      <c r="G32" s="234"/>
      <c r="H32" s="234"/>
      <c r="I32" s="234"/>
      <c r="J32" s="234"/>
      <c r="K32" s="234"/>
      <c r="L32" s="233"/>
      <c r="M32" s="232"/>
    </row>
    <row r="33" spans="1:13" s="196" customFormat="1" ht="12" customHeight="1" x14ac:dyDescent="0.3">
      <c r="A33" s="321" t="s">
        <v>660</v>
      </c>
      <c r="B33" s="321"/>
      <c r="C33" s="321"/>
      <c r="D33" s="234"/>
      <c r="E33" s="234"/>
      <c r="F33" s="234"/>
      <c r="G33" s="234"/>
      <c r="H33" s="234"/>
      <c r="I33" s="234"/>
      <c r="J33" s="234"/>
      <c r="K33" s="234"/>
      <c r="L33" s="233"/>
      <c r="M33" s="232"/>
    </row>
    <row r="34" spans="1:13" s="196" customFormat="1" ht="12" customHeight="1" x14ac:dyDescent="0.3">
      <c r="A34" s="320" t="s">
        <v>630</v>
      </c>
      <c r="B34" s="320"/>
      <c r="C34" s="320"/>
      <c r="D34" s="234"/>
      <c r="E34" s="234"/>
      <c r="F34" s="234"/>
      <c r="G34" s="234"/>
      <c r="H34" s="234"/>
      <c r="I34" s="234"/>
      <c r="J34" s="234"/>
      <c r="K34" s="234"/>
      <c r="L34" s="319"/>
      <c r="M34" s="298"/>
    </row>
    <row r="35" spans="1:13" s="196" customFormat="1" ht="12" customHeight="1" x14ac:dyDescent="0.3">
      <c r="A35" s="280" t="s">
        <v>240</v>
      </c>
      <c r="B35" s="280"/>
      <c r="C35" s="280"/>
      <c r="D35" s="248">
        <f>D21+D22-D29</f>
        <v>0</v>
      </c>
      <c r="E35" s="248">
        <f t="shared" ref="E35:K35" si="8">E21+E22-E29</f>
        <v>0</v>
      </c>
      <c r="F35" s="248">
        <f t="shared" si="8"/>
        <v>0</v>
      </c>
      <c r="G35" s="248">
        <f t="shared" si="8"/>
        <v>0</v>
      </c>
      <c r="H35" s="248">
        <f t="shared" si="8"/>
        <v>0</v>
      </c>
      <c r="I35" s="248">
        <f t="shared" si="8"/>
        <v>0</v>
      </c>
      <c r="J35" s="248">
        <f t="shared" si="8"/>
        <v>0</v>
      </c>
      <c r="K35" s="248">
        <f t="shared" si="8"/>
        <v>0</v>
      </c>
      <c r="L35" s="319"/>
      <c r="M35" s="298"/>
    </row>
    <row r="36" spans="1:13" s="196" customFormat="1" ht="12" customHeight="1" x14ac:dyDescent="0.3">
      <c r="A36" s="280" t="s">
        <v>448</v>
      </c>
      <c r="B36" s="280"/>
      <c r="C36" s="280"/>
      <c r="D36" s="248">
        <f>SUM(D37:D41)</f>
        <v>0</v>
      </c>
      <c r="E36" s="248">
        <f t="shared" ref="E36:K36" si="9">SUM(E37:E41)</f>
        <v>0</v>
      </c>
      <c r="F36" s="248">
        <f t="shared" si="9"/>
        <v>0</v>
      </c>
      <c r="G36" s="248">
        <f t="shared" si="9"/>
        <v>0</v>
      </c>
      <c r="H36" s="248">
        <f t="shared" si="9"/>
        <v>0</v>
      </c>
      <c r="I36" s="248">
        <f t="shared" si="9"/>
        <v>0</v>
      </c>
      <c r="J36" s="248">
        <f t="shared" si="9"/>
        <v>0</v>
      </c>
      <c r="K36" s="248">
        <f t="shared" si="9"/>
        <v>0</v>
      </c>
      <c r="L36" s="319"/>
      <c r="M36" s="298"/>
    </row>
    <row r="37" spans="1:13" s="196" customFormat="1" ht="12" customHeight="1" x14ac:dyDescent="0.3">
      <c r="A37" s="281" t="s">
        <v>81</v>
      </c>
      <c r="B37" s="281"/>
      <c r="C37" s="281"/>
      <c r="D37" s="235"/>
      <c r="E37" s="235"/>
      <c r="F37" s="235"/>
      <c r="G37" s="235"/>
      <c r="H37" s="235"/>
      <c r="I37" s="235"/>
      <c r="J37" s="235"/>
      <c r="K37" s="235"/>
      <c r="L37" s="319"/>
      <c r="M37" s="298"/>
    </row>
    <row r="38" spans="1:13" s="196" customFormat="1" ht="12" customHeight="1" x14ac:dyDescent="0.3">
      <c r="A38" s="281" t="s">
        <v>485</v>
      </c>
      <c r="B38" s="281"/>
      <c r="C38" s="281"/>
      <c r="D38" s="235"/>
      <c r="E38" s="235"/>
      <c r="F38" s="235"/>
      <c r="G38" s="235"/>
      <c r="H38" s="235"/>
      <c r="I38" s="235"/>
      <c r="J38" s="235"/>
      <c r="K38" s="235"/>
      <c r="L38" s="319"/>
      <c r="M38" s="298"/>
    </row>
    <row r="39" spans="1:13" s="196" customFormat="1" ht="12" customHeight="1" x14ac:dyDescent="0.3">
      <c r="A39" s="281" t="s">
        <v>486</v>
      </c>
      <c r="B39" s="281"/>
      <c r="C39" s="281"/>
      <c r="D39" s="235"/>
      <c r="E39" s="235"/>
      <c r="F39" s="235"/>
      <c r="G39" s="235"/>
      <c r="H39" s="235"/>
      <c r="I39" s="235"/>
      <c r="J39" s="235"/>
      <c r="K39" s="235"/>
      <c r="L39" s="233"/>
      <c r="M39" s="232"/>
    </row>
    <row r="40" spans="1:13" s="196" customFormat="1" ht="12" customHeight="1" x14ac:dyDescent="0.3">
      <c r="A40" s="281" t="s">
        <v>488</v>
      </c>
      <c r="B40" s="281"/>
      <c r="C40" s="281"/>
      <c r="D40" s="235"/>
      <c r="E40" s="235"/>
      <c r="F40" s="235"/>
      <c r="G40" s="235"/>
      <c r="H40" s="235"/>
      <c r="I40" s="235"/>
      <c r="J40" s="235"/>
      <c r="K40" s="235"/>
      <c r="L40" s="319"/>
      <c r="M40" s="298"/>
    </row>
    <row r="41" spans="1:13" s="196" customFormat="1" ht="12" customHeight="1" x14ac:dyDescent="0.3">
      <c r="A41" s="281" t="s">
        <v>489</v>
      </c>
      <c r="B41" s="281"/>
      <c r="C41" s="281"/>
      <c r="D41" s="235"/>
      <c r="E41" s="235"/>
      <c r="F41" s="235"/>
      <c r="G41" s="235"/>
      <c r="H41" s="235"/>
      <c r="I41" s="235"/>
      <c r="J41" s="235"/>
      <c r="K41" s="235"/>
      <c r="L41" s="319"/>
      <c r="M41" s="298"/>
    </row>
    <row r="42" spans="1:13" s="196" customFormat="1" ht="12" customHeight="1" x14ac:dyDescent="0.3">
      <c r="A42" s="280" t="s">
        <v>252</v>
      </c>
      <c r="B42" s="280"/>
      <c r="C42" s="280"/>
      <c r="D42" s="248">
        <f>SUM(D43:D46)</f>
        <v>0</v>
      </c>
      <c r="E42" s="248">
        <f t="shared" ref="E42:K42" si="10">SUM(E43:E46)</f>
        <v>0</v>
      </c>
      <c r="F42" s="248">
        <f t="shared" si="10"/>
        <v>0</v>
      </c>
      <c r="G42" s="248">
        <f t="shared" si="10"/>
        <v>0</v>
      </c>
      <c r="H42" s="248">
        <f t="shared" si="10"/>
        <v>0</v>
      </c>
      <c r="I42" s="248">
        <f t="shared" si="10"/>
        <v>0</v>
      </c>
      <c r="J42" s="248">
        <f t="shared" si="10"/>
        <v>0</v>
      </c>
      <c r="K42" s="248">
        <f t="shared" si="10"/>
        <v>0</v>
      </c>
      <c r="L42" s="319"/>
      <c r="M42" s="298"/>
    </row>
    <row r="43" spans="1:13" s="196" customFormat="1" ht="12" customHeight="1" x14ac:dyDescent="0.3">
      <c r="A43" s="281" t="s">
        <v>490</v>
      </c>
      <c r="B43" s="281"/>
      <c r="C43" s="281"/>
      <c r="D43" s="235"/>
      <c r="E43" s="235"/>
      <c r="F43" s="235"/>
      <c r="G43" s="235"/>
      <c r="H43" s="235"/>
      <c r="I43" s="235"/>
      <c r="J43" s="235"/>
      <c r="K43" s="235"/>
      <c r="L43" s="319"/>
      <c r="M43" s="298"/>
    </row>
    <row r="44" spans="1:13" s="196" customFormat="1" ht="12" customHeight="1" x14ac:dyDescent="0.3">
      <c r="A44" s="281" t="s">
        <v>492</v>
      </c>
      <c r="B44" s="281"/>
      <c r="C44" s="281"/>
      <c r="D44" s="235"/>
      <c r="E44" s="235"/>
      <c r="F44" s="235"/>
      <c r="G44" s="235"/>
      <c r="H44" s="235"/>
      <c r="I44" s="235"/>
      <c r="J44" s="235"/>
      <c r="K44" s="235"/>
      <c r="L44" s="319"/>
      <c r="M44" s="298"/>
    </row>
    <row r="45" spans="1:13" s="196" customFormat="1" ht="12" customHeight="1" x14ac:dyDescent="0.3">
      <c r="A45" s="281" t="s">
        <v>493</v>
      </c>
      <c r="B45" s="281"/>
      <c r="C45" s="281"/>
      <c r="D45" s="235"/>
      <c r="E45" s="235"/>
      <c r="F45" s="235"/>
      <c r="G45" s="235"/>
      <c r="H45" s="235"/>
      <c r="I45" s="235"/>
      <c r="J45" s="235"/>
      <c r="K45" s="235"/>
      <c r="L45" s="319"/>
      <c r="M45" s="298"/>
    </row>
    <row r="46" spans="1:13" s="196" customFormat="1" ht="12" customHeight="1" x14ac:dyDescent="0.3">
      <c r="A46" s="281" t="s">
        <v>59</v>
      </c>
      <c r="B46" s="281"/>
      <c r="C46" s="281"/>
      <c r="D46" s="235"/>
      <c r="E46" s="235"/>
      <c r="F46" s="235"/>
      <c r="G46" s="235"/>
      <c r="H46" s="235"/>
      <c r="I46" s="235"/>
      <c r="J46" s="235"/>
      <c r="K46" s="235"/>
      <c r="L46" s="319"/>
      <c r="M46" s="298"/>
    </row>
    <row r="47" spans="1:13" s="196" customFormat="1" ht="12" customHeight="1" x14ac:dyDescent="0.3">
      <c r="A47" s="280" t="s">
        <v>428</v>
      </c>
      <c r="B47" s="280"/>
      <c r="C47" s="280"/>
      <c r="D47" s="248">
        <f>D35+D36-D42</f>
        <v>0</v>
      </c>
      <c r="E47" s="248">
        <f t="shared" ref="E47:K47" si="11">E35+E36-E42</f>
        <v>0</v>
      </c>
      <c r="F47" s="248">
        <f t="shared" si="11"/>
        <v>0</v>
      </c>
      <c r="G47" s="248">
        <f t="shared" si="11"/>
        <v>0</v>
      </c>
      <c r="H47" s="248">
        <f t="shared" si="11"/>
        <v>0</v>
      </c>
      <c r="I47" s="248">
        <f t="shared" si="11"/>
        <v>0</v>
      </c>
      <c r="J47" s="248">
        <f t="shared" si="11"/>
        <v>0</v>
      </c>
      <c r="K47" s="248">
        <f t="shared" si="11"/>
        <v>0</v>
      </c>
      <c r="L47" s="319"/>
      <c r="M47" s="298"/>
    </row>
    <row r="48" spans="1:13" s="196" customFormat="1" ht="12" customHeight="1" x14ac:dyDescent="0.3">
      <c r="A48" s="280" t="s">
        <v>449</v>
      </c>
      <c r="B48" s="280"/>
      <c r="C48" s="280"/>
      <c r="D48" s="235"/>
      <c r="E48" s="235"/>
      <c r="F48" s="235"/>
      <c r="G48" s="235"/>
      <c r="H48" s="235"/>
      <c r="I48" s="235"/>
      <c r="J48" s="235"/>
      <c r="K48" s="235"/>
      <c r="L48" s="233"/>
      <c r="M48" s="232"/>
    </row>
    <row r="49" spans="1:14" s="196" customFormat="1" ht="12" customHeight="1" x14ac:dyDescent="0.3">
      <c r="A49" s="280" t="s">
        <v>452</v>
      </c>
      <c r="B49" s="280"/>
      <c r="C49" s="280"/>
      <c r="D49" s="235"/>
      <c r="E49" s="235"/>
      <c r="F49" s="235"/>
      <c r="G49" s="235"/>
      <c r="H49" s="235"/>
      <c r="I49" s="235"/>
      <c r="J49" s="235"/>
      <c r="K49" s="235"/>
      <c r="L49" s="233"/>
      <c r="M49" s="232"/>
    </row>
    <row r="50" spans="1:14" s="196" customFormat="1" ht="12" customHeight="1" x14ac:dyDescent="0.3">
      <c r="A50" s="280" t="s">
        <v>429</v>
      </c>
      <c r="B50" s="280"/>
      <c r="C50" s="280"/>
      <c r="D50" s="248">
        <f>D47-D48-D49</f>
        <v>0</v>
      </c>
      <c r="E50" s="248">
        <f t="shared" ref="E50:K50" si="12">E47-E48-E49</f>
        <v>0</v>
      </c>
      <c r="F50" s="248">
        <f t="shared" si="12"/>
        <v>0</v>
      </c>
      <c r="G50" s="248">
        <f t="shared" si="12"/>
        <v>0</v>
      </c>
      <c r="H50" s="248">
        <f t="shared" si="12"/>
        <v>0</v>
      </c>
      <c r="I50" s="248">
        <f t="shared" si="12"/>
        <v>0</v>
      </c>
      <c r="J50" s="248">
        <f t="shared" si="12"/>
        <v>0</v>
      </c>
      <c r="K50" s="248">
        <f t="shared" si="12"/>
        <v>0</v>
      </c>
      <c r="L50" s="319"/>
      <c r="M50" s="298"/>
    </row>
    <row r="51" spans="1:14" s="196" customFormat="1" ht="12" customHeight="1" x14ac:dyDescent="0.3">
      <c r="A51" s="199"/>
      <c r="B51" s="199"/>
      <c r="C51" s="199"/>
      <c r="D51" s="200"/>
      <c r="E51" s="200"/>
      <c r="F51" s="200"/>
      <c r="G51" s="200"/>
      <c r="H51" s="200"/>
      <c r="I51" s="200"/>
      <c r="J51" s="200"/>
      <c r="K51" s="200"/>
      <c r="L51" s="298"/>
      <c r="M51" s="298"/>
    </row>
    <row r="52" spans="1:14" x14ac:dyDescent="0.3">
      <c r="A52" s="315" t="s">
        <v>631</v>
      </c>
      <c r="B52" s="315"/>
      <c r="C52" s="315"/>
      <c r="D52" s="247" t="str">
        <f t="shared" ref="D52:K52" si="13">D8</f>
        <v>1Q2025</v>
      </c>
      <c r="E52" s="247" t="str">
        <f t="shared" si="13"/>
        <v>2Q2025</v>
      </c>
      <c r="F52" s="247" t="str">
        <f t="shared" si="13"/>
        <v>3Q2025</v>
      </c>
      <c r="G52" s="247" t="str">
        <f t="shared" si="13"/>
        <v>4Q2025</v>
      </c>
      <c r="H52" s="247">
        <f t="shared" si="13"/>
        <v>2026</v>
      </c>
      <c r="I52" s="247">
        <f t="shared" si="13"/>
        <v>2027</v>
      </c>
      <c r="J52" s="247">
        <f t="shared" si="13"/>
        <v>2028</v>
      </c>
      <c r="K52" s="247">
        <f t="shared" si="13"/>
        <v>2029</v>
      </c>
      <c r="L52" s="298"/>
      <c r="M52" s="298"/>
    </row>
    <row r="53" spans="1:14" ht="13.2" customHeight="1" x14ac:dyDescent="0.3">
      <c r="A53" s="318" t="s">
        <v>632</v>
      </c>
      <c r="B53" s="318"/>
      <c r="C53" s="318"/>
      <c r="D53" s="236"/>
      <c r="E53" s="236"/>
      <c r="F53" s="236"/>
      <c r="G53" s="236"/>
      <c r="H53" s="236"/>
      <c r="I53" s="236"/>
      <c r="J53" s="236"/>
      <c r="K53" s="236"/>
      <c r="L53" s="298"/>
      <c r="M53" s="298"/>
    </row>
    <row r="54" spans="1:14" ht="13.2" customHeight="1" x14ac:dyDescent="0.3">
      <c r="A54" s="318" t="s">
        <v>661</v>
      </c>
      <c r="B54" s="318"/>
      <c r="C54" s="318"/>
      <c r="D54" s="237"/>
      <c r="E54" s="237"/>
      <c r="F54" s="237"/>
      <c r="G54" s="237"/>
      <c r="H54" s="237"/>
      <c r="I54" s="237"/>
      <c r="J54" s="237"/>
      <c r="K54" s="237"/>
      <c r="L54" s="298"/>
      <c r="M54" s="298"/>
    </row>
    <row r="55" spans="1:14" ht="13.2" customHeight="1" x14ac:dyDescent="0.3">
      <c r="A55" s="318" t="s">
        <v>633</v>
      </c>
      <c r="B55" s="318"/>
      <c r="C55" s="318"/>
      <c r="D55" s="237"/>
      <c r="E55" s="237"/>
      <c r="F55" s="237"/>
      <c r="G55" s="237"/>
      <c r="H55" s="237"/>
      <c r="I55" s="237"/>
      <c r="J55" s="237"/>
      <c r="K55" s="237"/>
      <c r="L55" s="298"/>
      <c r="M55" s="298"/>
    </row>
    <row r="56" spans="1:14" x14ac:dyDescent="0.3">
      <c r="A56" s="238"/>
      <c r="B56" s="238"/>
      <c r="C56" s="239"/>
      <c r="D56" s="239"/>
      <c r="E56" s="239"/>
      <c r="F56" s="239"/>
      <c r="G56" s="239"/>
      <c r="H56" s="239"/>
      <c r="I56" s="239"/>
      <c r="J56" s="239"/>
      <c r="L56" s="298"/>
      <c r="M56" s="298"/>
    </row>
    <row r="57" spans="1:14" ht="14.4" customHeight="1" x14ac:dyDescent="0.3">
      <c r="A57" s="315" t="s">
        <v>634</v>
      </c>
      <c r="B57" s="315"/>
      <c r="C57" s="315"/>
      <c r="D57" s="247" t="str">
        <f t="shared" ref="D57:I57" si="14">D52</f>
        <v>1Q2025</v>
      </c>
      <c r="E57" s="247" t="str">
        <f t="shared" si="14"/>
        <v>2Q2025</v>
      </c>
      <c r="F57" s="247" t="str">
        <f t="shared" si="14"/>
        <v>3Q2025</v>
      </c>
      <c r="G57" s="247" t="str">
        <f t="shared" si="14"/>
        <v>4Q2025</v>
      </c>
      <c r="H57" s="247">
        <f t="shared" si="14"/>
        <v>2026</v>
      </c>
      <c r="I57" s="247">
        <f t="shared" si="14"/>
        <v>2027</v>
      </c>
      <c r="J57" s="316" t="s">
        <v>635</v>
      </c>
      <c r="K57" s="316"/>
      <c r="L57" s="307" t="s">
        <v>636</v>
      </c>
      <c r="M57" s="308"/>
      <c r="N57" s="308"/>
    </row>
    <row r="58" spans="1:14" ht="13.2" customHeight="1" x14ac:dyDescent="0.3">
      <c r="A58" s="310" t="s">
        <v>637</v>
      </c>
      <c r="B58" s="310"/>
      <c r="C58" s="310"/>
      <c r="D58" s="240"/>
      <c r="E58" s="240"/>
      <c r="F58" s="240"/>
      <c r="G58" s="240"/>
      <c r="H58" s="240"/>
      <c r="I58" s="240"/>
      <c r="J58" s="317" t="s">
        <v>638</v>
      </c>
      <c r="K58" s="317"/>
      <c r="L58" s="307"/>
      <c r="M58" s="308"/>
      <c r="N58" s="308"/>
    </row>
    <row r="59" spans="1:14" ht="13.2" customHeight="1" x14ac:dyDescent="0.3">
      <c r="A59" s="310" t="s">
        <v>639</v>
      </c>
      <c r="B59" s="310"/>
      <c r="C59" s="310"/>
      <c r="D59" s="240"/>
      <c r="E59" s="240"/>
      <c r="F59" s="240"/>
      <c r="G59" s="240"/>
      <c r="H59" s="240"/>
      <c r="I59" s="240"/>
      <c r="J59" s="317" t="s">
        <v>640</v>
      </c>
      <c r="K59" s="317"/>
      <c r="L59" s="307"/>
      <c r="M59" s="308"/>
      <c r="N59" s="308"/>
    </row>
    <row r="60" spans="1:14" x14ac:dyDescent="0.3">
      <c r="A60" s="310" t="s">
        <v>442</v>
      </c>
      <c r="B60" s="310"/>
      <c r="C60" s="310"/>
      <c r="D60" s="240"/>
      <c r="E60" s="240"/>
      <c r="F60" s="240"/>
      <c r="G60" s="240"/>
      <c r="H60" s="240"/>
      <c r="I60" s="240"/>
      <c r="J60" s="317"/>
      <c r="K60" s="317"/>
      <c r="L60" s="307"/>
      <c r="M60" s="308"/>
      <c r="N60" s="308"/>
    </row>
    <row r="61" spans="1:14" x14ac:dyDescent="0.3">
      <c r="A61" s="310" t="s">
        <v>442</v>
      </c>
      <c r="B61" s="310"/>
      <c r="C61" s="310"/>
      <c r="D61" s="240"/>
      <c r="E61" s="240"/>
      <c r="F61" s="240"/>
      <c r="G61" s="240"/>
      <c r="H61" s="240"/>
      <c r="I61" s="240"/>
      <c r="J61" s="317"/>
      <c r="K61" s="317"/>
      <c r="L61" s="307"/>
      <c r="M61" s="308"/>
      <c r="N61" s="308"/>
    </row>
    <row r="62" spans="1:14" x14ac:dyDescent="0.3">
      <c r="A62" s="306"/>
      <c r="B62" s="306"/>
      <c r="C62" s="306"/>
      <c r="D62" s="241"/>
      <c r="E62" s="241"/>
      <c r="F62" s="241"/>
      <c r="G62" s="241"/>
      <c r="H62" s="241"/>
      <c r="I62" s="241"/>
      <c r="L62" s="298"/>
      <c r="M62" s="298"/>
    </row>
    <row r="63" spans="1:14" ht="13.2" customHeight="1" x14ac:dyDescent="0.3">
      <c r="A63" s="312" t="s">
        <v>641</v>
      </c>
      <c r="B63" s="313"/>
      <c r="C63" s="313"/>
      <c r="D63" s="313"/>
      <c r="E63" s="313"/>
      <c r="F63" s="313"/>
      <c r="G63" s="313"/>
      <c r="H63" s="313"/>
      <c r="I63" s="313"/>
      <c r="J63" s="313"/>
      <c r="K63" s="314"/>
      <c r="L63" s="307" t="s">
        <v>636</v>
      </c>
      <c r="M63" s="308"/>
      <c r="N63" s="308"/>
    </row>
    <row r="64" spans="1:14" ht="13.2" customHeight="1" x14ac:dyDescent="0.3">
      <c r="A64" s="309" t="s">
        <v>592</v>
      </c>
      <c r="B64" s="309"/>
      <c r="C64" s="309"/>
      <c r="D64" s="251" t="str">
        <f t="shared" ref="D64:K64" si="15">D52</f>
        <v>1Q2025</v>
      </c>
      <c r="E64" s="251" t="str">
        <f t="shared" si="15"/>
        <v>2Q2025</v>
      </c>
      <c r="F64" s="251" t="str">
        <f t="shared" si="15"/>
        <v>3Q2025</v>
      </c>
      <c r="G64" s="251" t="str">
        <f t="shared" si="15"/>
        <v>4Q2025</v>
      </c>
      <c r="H64" s="251">
        <f t="shared" si="15"/>
        <v>2026</v>
      </c>
      <c r="I64" s="251">
        <f t="shared" si="15"/>
        <v>2027</v>
      </c>
      <c r="J64" s="251">
        <f t="shared" si="15"/>
        <v>2028</v>
      </c>
      <c r="K64" s="251">
        <f t="shared" si="15"/>
        <v>2029</v>
      </c>
      <c r="L64" s="307"/>
      <c r="M64" s="308"/>
      <c r="N64" s="308"/>
    </row>
    <row r="65" spans="1:14" x14ac:dyDescent="0.3">
      <c r="A65" s="310" t="s">
        <v>642</v>
      </c>
      <c r="B65" s="310"/>
      <c r="C65" s="310"/>
      <c r="D65" s="242"/>
      <c r="E65" s="242"/>
      <c r="F65" s="242"/>
      <c r="G65" s="242"/>
      <c r="H65" s="242"/>
      <c r="I65" s="242"/>
      <c r="J65" s="242"/>
      <c r="K65" s="243"/>
      <c r="L65" s="307"/>
      <c r="M65" s="308"/>
      <c r="N65" s="308"/>
    </row>
    <row r="66" spans="1:14" x14ac:dyDescent="0.3">
      <c r="A66" s="311" t="s">
        <v>442</v>
      </c>
      <c r="B66" s="311"/>
      <c r="C66" s="311"/>
      <c r="D66" s="242"/>
      <c r="E66" s="242"/>
      <c r="F66" s="242"/>
      <c r="G66" s="242"/>
      <c r="H66" s="242"/>
      <c r="I66" s="242"/>
      <c r="J66" s="242"/>
      <c r="K66" s="243"/>
      <c r="L66" s="307"/>
      <c r="M66" s="308"/>
      <c r="N66" s="308"/>
    </row>
    <row r="67" spans="1:14" x14ac:dyDescent="0.3">
      <c r="A67" s="311" t="s">
        <v>442</v>
      </c>
      <c r="B67" s="311"/>
      <c r="C67" s="311"/>
      <c r="D67" s="242"/>
      <c r="E67" s="242"/>
      <c r="F67" s="242"/>
      <c r="G67" s="242"/>
      <c r="H67" s="242"/>
      <c r="I67" s="242"/>
      <c r="J67" s="242"/>
      <c r="K67" s="243"/>
      <c r="L67" s="307"/>
      <c r="M67" s="308"/>
      <c r="N67" s="308"/>
    </row>
    <row r="68" spans="1:14" x14ac:dyDescent="0.3">
      <c r="L68" s="298"/>
      <c r="M68" s="298"/>
    </row>
    <row r="69" spans="1:14" x14ac:dyDescent="0.3">
      <c r="A69" s="303" t="s">
        <v>643</v>
      </c>
      <c r="B69" s="304"/>
      <c r="C69" s="304"/>
      <c r="D69" s="304"/>
      <c r="E69" s="304"/>
      <c r="F69" s="304"/>
      <c r="G69" s="304"/>
      <c r="H69" s="304"/>
      <c r="I69" s="304"/>
      <c r="J69" s="304"/>
      <c r="K69" s="305"/>
      <c r="L69" s="298"/>
      <c r="M69" s="298"/>
    </row>
    <row r="70" spans="1:14" ht="7.05" customHeight="1" x14ac:dyDescent="0.3">
      <c r="A70" s="195"/>
      <c r="B70" s="195"/>
      <c r="C70" s="195"/>
      <c r="D70" s="195"/>
      <c r="E70" s="195"/>
      <c r="F70" s="241"/>
      <c r="G70" s="241"/>
      <c r="H70" s="241"/>
      <c r="I70" s="241"/>
      <c r="J70" s="241"/>
      <c r="K70" s="241"/>
      <c r="L70" s="298"/>
      <c r="M70" s="298"/>
    </row>
    <row r="71" spans="1:14" x14ac:dyDescent="0.3">
      <c r="A71" s="195"/>
      <c r="B71" s="195"/>
      <c r="C71" s="195"/>
      <c r="D71" s="195"/>
      <c r="F71" s="253" t="s">
        <v>644</v>
      </c>
      <c r="H71" s="241"/>
      <c r="I71" s="241"/>
      <c r="J71" s="252" t="s">
        <v>645</v>
      </c>
      <c r="K71" s="241"/>
      <c r="L71" s="232"/>
      <c r="M71" s="232"/>
    </row>
    <row r="72" spans="1:14" ht="13.2" customHeight="1" x14ac:dyDescent="0.3">
      <c r="A72" s="299" t="s">
        <v>646</v>
      </c>
      <c r="B72" s="299"/>
      <c r="C72" s="300" t="s">
        <v>647</v>
      </c>
      <c r="D72" s="301"/>
      <c r="E72" s="302"/>
      <c r="F72" s="244"/>
      <c r="H72" s="299" t="s">
        <v>648</v>
      </c>
      <c r="I72" s="299"/>
      <c r="J72" s="237"/>
      <c r="L72" s="245"/>
      <c r="M72" s="245"/>
    </row>
    <row r="73" spans="1:14" ht="13.2" customHeight="1" x14ac:dyDescent="0.3">
      <c r="A73" s="299"/>
      <c r="B73" s="299"/>
      <c r="C73" s="300" t="s">
        <v>649</v>
      </c>
      <c r="D73" s="301"/>
      <c r="E73" s="302"/>
      <c r="F73" s="244"/>
      <c r="G73" s="241"/>
      <c r="H73" s="241"/>
      <c r="I73" s="241"/>
      <c r="J73" s="241"/>
      <c r="K73" s="245"/>
      <c r="L73" s="245"/>
      <c r="M73" s="245"/>
    </row>
    <row r="74" spans="1:14" ht="13.2" customHeight="1" x14ac:dyDescent="0.3">
      <c r="A74" s="299"/>
      <c r="B74" s="299"/>
      <c r="C74" s="300" t="s">
        <v>650</v>
      </c>
      <c r="D74" s="301"/>
      <c r="E74" s="302"/>
      <c r="F74" s="244"/>
      <c r="J74" s="241"/>
      <c r="K74" s="245"/>
      <c r="L74" s="245"/>
      <c r="M74" s="245"/>
    </row>
    <row r="75" spans="1:14" ht="13.2" customHeight="1" x14ac:dyDescent="0.3">
      <c r="A75" s="299"/>
      <c r="B75" s="299"/>
      <c r="C75" s="300" t="s">
        <v>651</v>
      </c>
      <c r="D75" s="301"/>
      <c r="E75" s="302"/>
      <c r="F75" s="244"/>
      <c r="J75" s="241"/>
      <c r="K75" s="245"/>
      <c r="L75" s="245"/>
      <c r="M75" s="245"/>
    </row>
    <row r="76" spans="1:14" x14ac:dyDescent="0.3">
      <c r="K76" s="230"/>
      <c r="L76" s="245"/>
      <c r="M76" s="245"/>
    </row>
    <row r="77" spans="1:14" x14ac:dyDescent="0.3">
      <c r="K77" s="230"/>
      <c r="L77" s="230"/>
      <c r="M77" s="230"/>
    </row>
    <row r="78" spans="1:14" x14ac:dyDescent="0.3">
      <c r="E78" s="225" t="s">
        <v>611</v>
      </c>
      <c r="H78" s="255" t="s">
        <v>612</v>
      </c>
      <c r="I78" s="255"/>
      <c r="J78" s="255"/>
    </row>
    <row r="79" spans="1:14" x14ac:dyDescent="0.3">
      <c r="J79" s="216"/>
    </row>
    <row r="80" spans="1:14" x14ac:dyDescent="0.3">
      <c r="H80" s="256" t="s">
        <v>613</v>
      </c>
      <c r="I80" s="256"/>
      <c r="J80" s="256"/>
    </row>
    <row r="81" spans="8:10" ht="30" customHeight="1" x14ac:dyDescent="0.3">
      <c r="H81" s="257"/>
      <c r="I81" s="257"/>
      <c r="J81" s="257"/>
    </row>
    <row r="82" spans="8:10" ht="30" customHeight="1" x14ac:dyDescent="0.3">
      <c r="H82" s="257"/>
      <c r="I82" s="257"/>
      <c r="J82" s="257"/>
    </row>
    <row r="83" spans="8:10" ht="30" customHeight="1" x14ac:dyDescent="0.3">
      <c r="H83" s="257"/>
      <c r="I83" s="257"/>
      <c r="J83" s="257"/>
    </row>
  </sheetData>
  <sheetProtection algorithmName="SHA-512" hashValue="fRiBT53S8mTnoNHtfLxCELa5VK8zvapqzvw+ipCuaQfMqpKhq8JRfzZxYKunQNZV6GeVRu0IYjNLBPVrDFClIw==" saltValue="XyrIEh3fa0jHnVUOHCwsOw==" spinCount="100000" sheet="1" objects="1" scenarios="1"/>
  <mergeCells count="133">
    <mergeCell ref="A31:C31"/>
    <mergeCell ref="A32:C32"/>
    <mergeCell ref="A33:C33"/>
    <mergeCell ref="A6:C6"/>
    <mergeCell ref="D6:E6"/>
    <mergeCell ref="L6:M6"/>
    <mergeCell ref="A7:C7"/>
    <mergeCell ref="L7:M7"/>
    <mergeCell ref="A8:C8"/>
    <mergeCell ref="L8:M8"/>
    <mergeCell ref="L13:M13"/>
    <mergeCell ref="L14:M14"/>
    <mergeCell ref="A13:C13"/>
    <mergeCell ref="A14:C14"/>
    <mergeCell ref="L18:M18"/>
    <mergeCell ref="L19:M19"/>
    <mergeCell ref="L20:M20"/>
    <mergeCell ref="A18:C18"/>
    <mergeCell ref="A19:C19"/>
    <mergeCell ref="A20:C20"/>
    <mergeCell ref="L15:M15"/>
    <mergeCell ref="L16:M16"/>
    <mergeCell ref="L17:M17"/>
    <mergeCell ref="A15:C15"/>
    <mergeCell ref="A1:K1"/>
    <mergeCell ref="A2:K2"/>
    <mergeCell ref="A4:I4"/>
    <mergeCell ref="J4:K4"/>
    <mergeCell ref="L4:M4"/>
    <mergeCell ref="A5:I5"/>
    <mergeCell ref="J5:K5"/>
    <mergeCell ref="L5:M5"/>
    <mergeCell ref="L12:M12"/>
    <mergeCell ref="A12:C12"/>
    <mergeCell ref="L9:M9"/>
    <mergeCell ref="L10:M10"/>
    <mergeCell ref="L11:M11"/>
    <mergeCell ref="A9:C9"/>
    <mergeCell ref="A10:C10"/>
    <mergeCell ref="A11:C11"/>
    <mergeCell ref="A16:C16"/>
    <mergeCell ref="A17:C17"/>
    <mergeCell ref="L28:M28"/>
    <mergeCell ref="L29:M29"/>
    <mergeCell ref="L30:M30"/>
    <mergeCell ref="A28:C28"/>
    <mergeCell ref="A29:C29"/>
    <mergeCell ref="A30:C30"/>
    <mergeCell ref="L21:M21"/>
    <mergeCell ref="L22:M22"/>
    <mergeCell ref="L23:M23"/>
    <mergeCell ref="A21:C21"/>
    <mergeCell ref="A22:C22"/>
    <mergeCell ref="A23:C23"/>
    <mergeCell ref="A24:C24"/>
    <mergeCell ref="A25:C25"/>
    <mergeCell ref="A26:C26"/>
    <mergeCell ref="A27:C27"/>
    <mergeCell ref="L37:M37"/>
    <mergeCell ref="L38:M38"/>
    <mergeCell ref="L40:M40"/>
    <mergeCell ref="A37:C37"/>
    <mergeCell ref="A38:C38"/>
    <mergeCell ref="A39:C39"/>
    <mergeCell ref="A40:C40"/>
    <mergeCell ref="L34:M34"/>
    <mergeCell ref="L35:M35"/>
    <mergeCell ref="L36:M36"/>
    <mergeCell ref="A34:C34"/>
    <mergeCell ref="A35:C35"/>
    <mergeCell ref="A36:C36"/>
    <mergeCell ref="L44:M44"/>
    <mergeCell ref="L45:M45"/>
    <mergeCell ref="L46:M46"/>
    <mergeCell ref="A44:C44"/>
    <mergeCell ref="A45:C45"/>
    <mergeCell ref="A46:C46"/>
    <mergeCell ref="A50:C50"/>
    <mergeCell ref="L41:M41"/>
    <mergeCell ref="L42:M42"/>
    <mergeCell ref="L43:M43"/>
    <mergeCell ref="A41:C41"/>
    <mergeCell ref="A42:C42"/>
    <mergeCell ref="A43:C43"/>
    <mergeCell ref="A53:C53"/>
    <mergeCell ref="L53:M53"/>
    <mergeCell ref="A54:C54"/>
    <mergeCell ref="L54:M54"/>
    <mergeCell ref="A55:C55"/>
    <mergeCell ref="L55:M55"/>
    <mergeCell ref="L47:M47"/>
    <mergeCell ref="L50:M50"/>
    <mergeCell ref="L51:M51"/>
    <mergeCell ref="A52:C52"/>
    <mergeCell ref="L52:M52"/>
    <mergeCell ref="A47:C47"/>
    <mergeCell ref="A48:C48"/>
    <mergeCell ref="A49:C49"/>
    <mergeCell ref="L56:M56"/>
    <mergeCell ref="A57:C57"/>
    <mergeCell ref="J57:K57"/>
    <mergeCell ref="L57:N61"/>
    <mergeCell ref="A58:C58"/>
    <mergeCell ref="J58:K58"/>
    <mergeCell ref="A59:C59"/>
    <mergeCell ref="J59:K59"/>
    <mergeCell ref="A60:C60"/>
    <mergeCell ref="J60:K60"/>
    <mergeCell ref="A61:C61"/>
    <mergeCell ref="J61:K61"/>
    <mergeCell ref="A62:C62"/>
    <mergeCell ref="L62:M62"/>
    <mergeCell ref="L63:N67"/>
    <mergeCell ref="A64:C64"/>
    <mergeCell ref="A65:C65"/>
    <mergeCell ref="A66:C66"/>
    <mergeCell ref="A67:C67"/>
    <mergeCell ref="H80:J80"/>
    <mergeCell ref="A63:K63"/>
    <mergeCell ref="H81:J81"/>
    <mergeCell ref="H82:J82"/>
    <mergeCell ref="H83:J83"/>
    <mergeCell ref="L68:M68"/>
    <mergeCell ref="L69:M69"/>
    <mergeCell ref="L70:M70"/>
    <mergeCell ref="A72:B75"/>
    <mergeCell ref="C72:E72"/>
    <mergeCell ref="H72:I72"/>
    <mergeCell ref="C73:E73"/>
    <mergeCell ref="C74:E74"/>
    <mergeCell ref="C75:E75"/>
    <mergeCell ref="H78:J78"/>
    <mergeCell ref="A69:K69"/>
  </mergeCells>
  <dataValidations disablePrompts="1" count="1">
    <dataValidation type="list" allowBlank="1" showInputMessage="1" showErrorMessage="1" sqref="D6:G6" xr:uid="{93D1C009-8FD5-4DEC-8859-E6C3577C6735}">
      <formula1>$P$8:$P$11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1</vt:i4>
      </vt:variant>
    </vt:vector>
  </HeadingPairs>
  <TitlesOfParts>
    <vt:vector size="37" baseType="lpstr">
      <vt:lpstr>Sprawozdania wzór 1 porówn</vt:lpstr>
      <vt:lpstr>Prognoza wzór 1 porówn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wzór 1 porówn'!Obszar_wydruku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2025-06-16T11:33:39Z</cp:lastPrinted>
  <dcterms:created xsi:type="dcterms:W3CDTF">2025-03-23T07:28:16Z</dcterms:created>
  <dcterms:modified xsi:type="dcterms:W3CDTF">2025-08-20T12:42:35Z</dcterms:modified>
</cp:coreProperties>
</file>